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94.2.20\share-folder\010_総務部\010050_予算調整係\010財政係\13.庶務・報告関係\⑧財政状況資料集・財政比較分析表\R06\07_HP公表（R8.8 比較分析の記載）\"/>
    </mc:Choice>
  </mc:AlternateContent>
  <xr:revisionPtr revIDLastSave="0" documentId="13_ncr:1_{3CF64F04-D4A8-40B8-8DC4-3E181C39426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C39" i="10"/>
  <c r="BE38" i="10"/>
  <c r="AM38" i="10"/>
  <c r="C38" i="10"/>
  <c r="BE37" i="10"/>
  <c r="AM37" i="10"/>
  <c r="C37" i="10"/>
  <c r="BE36" i="10"/>
  <c r="AM36" i="10"/>
  <c r="C36" i="10"/>
  <c r="BE35" i="10"/>
  <c r="CO34" i="10"/>
  <c r="CO35" i="10" s="1"/>
  <c r="CO36" i="10" s="1"/>
  <c r="CO37" i="10" s="1"/>
  <c r="CO38" i="10" s="1"/>
  <c r="CO39" i="10" s="1"/>
  <c r="BW34" i="10"/>
  <c r="BW35" i="10" s="1"/>
  <c r="BW36" i="10" s="1"/>
  <c r="BW37" i="10" s="1"/>
  <c r="BW38" i="10" s="1"/>
  <c r="BW39" i="10" s="1"/>
  <c r="BW40" i="10" s="1"/>
  <c r="BW41" i="10" s="1"/>
  <c r="BW42" i="10" s="1"/>
  <c r="BW43" i="10" s="1"/>
  <c r="C34" i="10"/>
  <c r="C35" i="10" s="1"/>
  <c r="U34" i="10" l="1"/>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<sst xmlns="http://schemas.openxmlformats.org/spreadsheetml/2006/main" count="1164" uniqueCount="590">
  <si>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</si>
  <si>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</si>
  <si>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</si>
  <si>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</si>
  <si>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</si>
  <si>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</si>
  <si>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</si>
  <si>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</si>
  <si>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</si>
  <si>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</si>
  <si>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</si>
  <si>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</si>
  <si>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</si>
  <si>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</si>
  <si>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</si>
  <si>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</si>
  <si>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</si>
  <si>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</si>
  <si>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</si>
  <si>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</si>
  <si>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</si>
  <si>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</si>
  <si>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</si>
  <si>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</si>
  <si>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</si>
  <si>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</si>
  <si>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</si>
  <si>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</si>
  <si>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</si>
  <si>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</si>
  <si>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</si>
  <si>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</si>
  <si>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</si>
  <si>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</si>
  <si>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</si>
  <si>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</si>
  <si>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</si>
  <si>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</si>
  <si>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</si>
  <si>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</si>
  <si>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</si>
  <si>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</si>
  <si>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</si>
  <si>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</si>
  <si>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</si>
  <si>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</si>
  <si>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</si>
  <si>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</si>
  <si>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</si>
  <si>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</si>
  <si>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</si>
  <si>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</si>
  <si>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</si>
  <si>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</si>
  <si>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</si>
  <si>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</si>
  <si>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</si>
  <si>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</si>
  <si>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</si>
  <si>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</si>
  <si>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</si>
  <si>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</si>
  <si>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</si>
  <si>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</si>
  <si>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</si>
  <si>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</si>
  <si>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</si>
  <si>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</si>
  <si>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</si>
  <si>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</si>
  <si>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</si>
  <si>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</si>
  <si>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</si>
  <si>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</si>
  <si>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</si>
  <si>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</si>
  <si>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</si>
  <si>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</si>
  <si>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</si>
  <si>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</si>
  <si>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</si>
  <si>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</si>
  <si>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</si>
  <si>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</si>
  <si>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</si>
  <si>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</si>
  <si>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</si>
  <si>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</si>
  <si>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</si>
  <si>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</si>
  <si>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</si>
  <si>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</si>
  <si>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</si>
  <si>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</si>
  <si>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さぬき市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</si>
  <si>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</si>
  <si>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</si>
  <si>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</si>
  <si>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</si>
  <si>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</si>
  <si>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</si>
  <si>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</si>
  <si>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</si>
  <si>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</si>
  <si>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</si>
  <si>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</si>
  <si>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</si>
  <si>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</si>
  <si>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</si>
  <si>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</si>
  <si>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</si>
  <si>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</si>
  <si>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</si>
  <si>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</si>
  <si>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</si>
  <si>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</si>
  <si>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</si>
  <si>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</si>
  <si>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</si>
  <si>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</si>
  <si>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</si>
  <si>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</si>
  <si>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</si>
  <si>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</si>
  <si>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</si>
  <si>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</si>
  <si>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</si>
  <si>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</si>
  <si>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</si>
  <si>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</si>
  <si>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</si>
  <si>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</si>
  <si>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</si>
  <si>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</si>
  <si>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</si>
  <si>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</si>
  <si>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</si>
  <si>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</si>
  <si>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</si>
  <si>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</si>
  <si>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</si>
  <si>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</si>
  <si>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</si>
  <si>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</si>
  <si>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</si>
  <si>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</si>
  <si>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</si>
  <si>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</si>
  <si>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</si>
  <si>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</si>
  <si>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</si>
  <si>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</si>
  <si>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</si>
  <si>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</si>
  <si>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</si>
  <si>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</si>
  <si>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</si>
  <si>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</si>
  <si>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</si>
  <si>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</si>
  <si>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</si>
  <si>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</si>
  <si>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</si>
  <si>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</si>
  <si>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</si>
  <si>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</si>
  <si>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</si>
  <si>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</si>
  <si>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</si>
  <si>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</si>
  <si>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</si>
  <si>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</si>
  <si>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</si>
  <si>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</si>
  <si>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</si>
  <si>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</si>
  <si>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</si>
  <si>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</si>
  <si>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</si>
  <si>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</si>
  <si>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</si>
  <si>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</si>
  <si>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</si>
  <si>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</si>
  <si>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</si>
  <si>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</si>
  <si>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</si>
  <si>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</si>
  <si>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</si>
  <si>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</si>
  <si>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</si>
  <si>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</si>
  <si>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</si>
  <si>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</si>
  <si>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</si>
  <si>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</si>
  <si>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</si>
  <si>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</si>
  <si>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</si>
  <si>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</si>
  <si>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</si>
  <si>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</si>
  <si>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</si>
  <si>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香川県さぬき市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</si>
  <si>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</si>
  <si>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</si>
  <si>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</si>
  <si>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</si>
  <si>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</si>
  <si>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</si>
  <si>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</si>
  <si>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</si>
  <si>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</si>
  <si>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</si>
  <si>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</si>
  <si>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</si>
  <si>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</si>
  <si>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</si>
  <si>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</si>
  <si>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</si>
  <si>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</si>
  <si>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</si>
  <si>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</si>
  <si>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</si>
  <si>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</si>
  <si>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</si>
  <si>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</si>
  <si>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</si>
  <si>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</si>
  <si>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</si>
  <si>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</si>
  <si>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</si>
  <si>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</si>
  <si>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</si>
  <si>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</si>
  <si>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</si>
  <si>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</si>
  <si>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</si>
  <si>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</si>
  <si>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</si>
  <si>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</si>
  <si>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</si>
  <si>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</si>
  <si>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</si>
  <si>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</si>
  <si>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</si>
  <si>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</si>
  <si>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</si>
  <si>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</si>
  <si>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</si>
  <si>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</si>
  <si>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</si>
  <si>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</si>
  <si>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</si>
  <si>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</si>
  <si>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</si>
  <si>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</si>
  <si>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</si>
  <si>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</si>
  <si>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</si>
  <si>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</si>
  <si>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</si>
  <si>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</si>
  <si>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</si>
  <si>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</si>
  <si>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</si>
  <si>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</si>
  <si>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</si>
  <si>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</si>
  <si>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</si>
  <si>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</si>
  <si>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</si>
  <si>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</si>
  <si>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</si>
  <si>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</si>
  <si>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</si>
  <si>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</si>
  <si>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</si>
  <si>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</si>
  <si>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</si>
  <si>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</si>
  <si>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</si>
  <si>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</si>
  <si>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</si>
  <si>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</si>
  <si>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</si>
  <si>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</si>
  <si>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</si>
  <si>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</si>
  <si>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</si>
  <si>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</si>
  <si>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</si>
  <si>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</si>
  <si>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</si>
  <si>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</si>
  <si>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</si>
  <si>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</si>
  <si>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</si>
  <si>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</si>
  <si>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</si>
  <si>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</si>
  <si>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</si>
  <si>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</si>
  <si>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</si>
  <si>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</si>
  <si>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</si>
  <si>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</si>
  <si>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</si>
  <si>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</si>
  <si>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</si>
  <si>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</si>
  <si>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</si>
  <si>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</si>
  <si>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</si>
  <si>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</si>
  <si>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</si>
  <si>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</si>
  <si>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</si>
  <si>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</si>
  <si>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</si>
  <si>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</si>
  <si>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</si>
  <si>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</si>
  <si>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</si>
  <si>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</si>
  <si>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</si>
  <si>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</si>
  <si>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</si>
  <si>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</si>
  <si>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</si>
  <si>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</si>
  <si>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</si>
  <si>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</si>
  <si>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</si>
  <si>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</si>
  <si>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</si>
  <si>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</si>
  <si>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</si>
  <si>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</si>
  <si>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</si>
  <si>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</si>
  <si>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</si>
  <si>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</si>
  <si>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</si>
  <si>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</si>
  <si>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</si>
  <si>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</si>
  <si>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</si>
  <si>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</si>
  <si>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</si>
  <si>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</si>
  <si>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</si>
  <si>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</si>
  <si>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</si>
  <si>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香川県さぬき市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</si>
  <si>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</si>
  <si>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</si>
  <si>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</si>
  <si>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</si>
  <si>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</si>
  <si>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</si>
  <si>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</si>
  <si>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</si>
  <si>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</si>
  <si>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</si>
  <si>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</si>
  <si>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</si>
  <si>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</si>
  <si>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</si>
  <si>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</si>
  <si>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</si>
  <si>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</si>
  <si>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</si>
  <si>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</si>
  <si>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</si>
  <si>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共通商品券発行事業特別会計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</si>
  <si>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</si>
  <si>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</si>
  <si>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</si>
  <si>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</si>
  <si>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</si>
  <si>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</si>
  <si>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</si>
  <si>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</si>
  <si>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</si>
  <si>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</si>
  <si>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</si>
  <si>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</si>
  <si>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</si>
  <si>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</si>
  <si>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</si>
  <si>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</si>
  <si>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介護サービス事業特別会計</t>
    <phoneticPr fontId="5"/>
  </si>
  <si>
    <t>多和診療所事業特別会計</t>
    <phoneticPr fontId="5"/>
  </si>
  <si>
    <t>津田診療所事業特別会計</t>
    <phoneticPr fontId="5"/>
  </si>
  <si>
    <t>病院事業会計</t>
    <phoneticPr fontId="5"/>
  </si>
  <si>
    <t>法適用企業</t>
    <phoneticPr fontId="5"/>
  </si>
  <si>
    <t>下水道事業会計</t>
    <phoneticPr fontId="5"/>
  </si>
  <si>
    <t>観光事業特別会計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</si>
  <si>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</si>
  <si>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</si>
  <si>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</si>
  <si>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</si>
  <si>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</si>
  <si>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</si>
  <si>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</si>
  <si>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</si>
  <si>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</si>
  <si>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</si>
  <si>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</si>
  <si>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</si>
  <si>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</si>
  <si>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</si>
  <si>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</si>
  <si>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</si>
  <si>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</si>
  <si>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</si>
  <si>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</si>
  <si>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</si>
  <si>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</si>
  <si>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</si>
  <si>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</si>
  <si>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</si>
  <si>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</si>
  <si>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</si>
  <si>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</si>
  <si>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</si>
  <si>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</si>
  <si>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</si>
  <si>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</si>
  <si>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</si>
  <si>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</si>
  <si>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</si>
  <si>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</si>
  <si>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</si>
  <si>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</si>
  <si>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</si>
  <si>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</si>
  <si>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</si>
  <si>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</si>
  <si>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</si>
  <si>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</si>
  <si>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</si>
  <si>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</si>
  <si>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</si>
  <si>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</si>
  <si>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</si>
  <si>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</si>
  <si>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</si>
  <si>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</si>
  <si>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</si>
  <si>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</si>
  <si>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</si>
  <si>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</si>
  <si>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</si>
  <si>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</si>
  <si>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</si>
  <si>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</si>
  <si>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</si>
  <si>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</si>
  <si>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</si>
  <si>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</si>
  <si>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</si>
  <si>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</si>
  <si>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</si>
  <si>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</si>
  <si>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</si>
  <si>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</si>
  <si>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</si>
  <si>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</si>
  <si>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</si>
  <si>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</si>
  <si>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</si>
  <si>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</si>
  <si>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</si>
  <si>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</si>
  <si>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</si>
  <si>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</si>
  <si>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</si>
  <si>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</si>
  <si>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</si>
  <si>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</si>
  <si>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</si>
  <si>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</si>
  <si>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</si>
  <si>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</si>
  <si>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</si>
  <si>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</si>
  <si>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</si>
  <si>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</si>
  <si>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</si>
  <si>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</si>
  <si>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</si>
  <si>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</si>
  <si>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</si>
  <si>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</si>
  <si>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</si>
  <si>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</si>
  <si>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</si>
  <si>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</si>
  <si>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</si>
  <si>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</si>
  <si>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</si>
  <si>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</si>
  <si>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</si>
  <si>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</si>
  <si>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</si>
  <si>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</si>
  <si>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</si>
  <si>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</si>
  <si>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</si>
  <si>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</si>
  <si>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</si>
  <si>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</si>
  <si>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</si>
  <si>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</si>
  <si>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</si>
  <si>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</si>
  <si>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</si>
  <si>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</si>
  <si>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</si>
  <si>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</si>
  <si>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</si>
  <si>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</si>
  <si>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</si>
  <si>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</si>
  <si>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</si>
  <si>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</si>
  <si>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</si>
  <si>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</si>
  <si>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</si>
  <si>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</si>
  <si>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</si>
  <si>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</si>
  <si>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</si>
  <si>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4.21</t>
  </si>
  <si>
    <t>▲ 3.60</t>
  </si>
  <si>
    <t>▲ 2.22</t>
  </si>
  <si>
    <t>▲ 5.76</t>
  </si>
  <si>
    <t>病院事業会計</t>
  </si>
  <si>
    <t>一般会計</t>
  </si>
  <si>
    <t>国民健康保険事業特別会計</t>
  </si>
  <si>
    <t>介護保険事業特別会計</t>
  </si>
  <si>
    <t>下水道事業会計</t>
  </si>
  <si>
    <t>介護サービス事業特別会計</t>
  </si>
  <si>
    <t>共通商品券発行事業特別会計</t>
  </si>
  <si>
    <t>津田診療所事業特別会計</t>
  </si>
  <si>
    <t>その他会計（赤字）</t>
  </si>
  <si>
    <t>その他会計（黒字）</t>
  </si>
  <si>
    <t>R02</t>
    <phoneticPr fontId="5"/>
  </si>
  <si>
    <t>R03</t>
    <phoneticPr fontId="5"/>
  </si>
  <si>
    <t>R04</t>
    <phoneticPr fontId="5"/>
  </si>
  <si>
    <t>R05</t>
    <phoneticPr fontId="5"/>
  </si>
  <si>
    <t>R06</t>
    <phoneticPr fontId="5"/>
  </si>
  <si>
    <t>大川広域行政組合（一般会計）</t>
    <rPh sb="0" eb="2">
      <t>オオカワ</t>
    </rPh>
    <rPh sb="2" eb="4">
      <t>コウイキ</t>
    </rPh>
    <rPh sb="4" eb="6">
      <t>ギョウセイ</t>
    </rPh>
    <rPh sb="6" eb="8">
      <t>クミアイ</t>
    </rPh>
    <rPh sb="9" eb="11">
      <t>イッパン</t>
    </rPh>
    <rPh sb="11" eb="13">
      <t>カイケイ</t>
    </rPh>
    <phoneticPr fontId="2"/>
  </si>
  <si>
    <t>大川広域行政組合（介護サービス事業）</t>
    <rPh sb="0" eb="2">
      <t>オオカワ</t>
    </rPh>
    <rPh sb="2" eb="4">
      <t>コウイキ</t>
    </rPh>
    <rPh sb="4" eb="6">
      <t>ギョウセイ</t>
    </rPh>
    <rPh sb="6" eb="8">
      <t>クミアイ</t>
    </rPh>
    <rPh sb="9" eb="11">
      <t>カイゴ</t>
    </rPh>
    <rPh sb="15" eb="17">
      <t>ジギョウ</t>
    </rPh>
    <phoneticPr fontId="2"/>
  </si>
  <si>
    <t>香川県東部清掃施設組合</t>
    <rPh sb="0" eb="3">
      <t>カガワケン</t>
    </rPh>
    <rPh sb="3" eb="5">
      <t>トウブ</t>
    </rPh>
    <rPh sb="5" eb="7">
      <t>セイソウ</t>
    </rPh>
    <rPh sb="7" eb="9">
      <t>シセツ</t>
    </rPh>
    <rPh sb="9" eb="11">
      <t>クミアイ</t>
    </rPh>
    <phoneticPr fontId="2"/>
  </si>
  <si>
    <t>三木・長尾葬斎組合</t>
    <rPh sb="0" eb="2">
      <t>ミキ</t>
    </rPh>
    <rPh sb="3" eb="5">
      <t>ナガオ</t>
    </rPh>
    <rPh sb="5" eb="6">
      <t>ソウ</t>
    </rPh>
    <rPh sb="6" eb="7">
      <t>ヒトシ</t>
    </rPh>
    <rPh sb="7" eb="9">
      <t>クミアイ</t>
    </rPh>
    <phoneticPr fontId="2"/>
  </si>
  <si>
    <t>香川県市町総合事務組合</t>
    <rPh sb="0" eb="3">
      <t>カガワケン</t>
    </rPh>
    <rPh sb="3" eb="5">
      <t>シチョウ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</si>
  <si>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</si>
  <si>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</si>
  <si>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さぬき市・三木町山林組合</t>
    <rPh sb="3" eb="4">
      <t>シ</t>
    </rPh>
    <rPh sb="5" eb="7">
      <t>ミキ</t>
    </rPh>
    <rPh sb="7" eb="8">
      <t>チョウ</t>
    </rPh>
    <rPh sb="8" eb="10">
      <t>サンリン</t>
    </rPh>
    <rPh sb="10" eb="12">
      <t>クミアイ</t>
    </rPh>
    <phoneticPr fontId="2"/>
  </si>
  <si>
    <t>東かがわ市外一市一町組合</t>
    <rPh sb="0" eb="1">
      <t>ヒガシ</t>
    </rPh>
    <rPh sb="4" eb="5">
      <t>シ</t>
    </rPh>
    <rPh sb="5" eb="6">
      <t>ホカ</t>
    </rPh>
    <rPh sb="6" eb="8">
      <t>イッシ</t>
    </rPh>
    <rPh sb="8" eb="10">
      <t>イッチョウ</t>
    </rPh>
    <rPh sb="10" eb="12">
      <t>クミアイ</t>
    </rPh>
    <phoneticPr fontId="2"/>
  </si>
  <si>
    <t>香川県広域水道企業団（水道事業）</t>
    <rPh sb="0" eb="2">
      <t>カガワ</t>
    </rPh>
    <rPh sb="2" eb="3">
      <t>ケン</t>
    </rPh>
    <rPh sb="3" eb="5">
      <t>コウイキ</t>
    </rPh>
    <rPh sb="5" eb="7">
      <t>スイドウ</t>
    </rPh>
    <rPh sb="7" eb="9">
      <t>キギョウ</t>
    </rPh>
    <rPh sb="9" eb="10">
      <t>ダン</t>
    </rPh>
    <rPh sb="11" eb="13">
      <t>スイドウ</t>
    </rPh>
    <rPh sb="13" eb="15">
      <t>ジギョウ</t>
    </rPh>
    <phoneticPr fontId="2"/>
  </si>
  <si>
    <t>香川県広域水道企業団（工業用水道事業）</t>
    <rPh sb="0" eb="2">
      <t>カガワ</t>
    </rPh>
    <rPh sb="2" eb="3">
      <t>ケン</t>
    </rPh>
    <rPh sb="3" eb="5">
      <t>コウイキ</t>
    </rPh>
    <rPh sb="5" eb="7">
      <t>スイドウ</t>
    </rPh>
    <rPh sb="7" eb="9">
      <t>キギョウ</t>
    </rPh>
    <rPh sb="9" eb="10">
      <t>ダン</t>
    </rPh>
    <rPh sb="11" eb="14">
      <t>コウギョウヨウ</t>
    </rPh>
    <rPh sb="14" eb="16">
      <t>スイドウ</t>
    </rPh>
    <rPh sb="16" eb="18">
      <t>ジギョウ</t>
    </rPh>
    <phoneticPr fontId="2"/>
  </si>
  <si>
    <t>さぬき市土地開発公社</t>
    <rPh sb="3" eb="4">
      <t>シ</t>
    </rPh>
    <rPh sb="4" eb="6">
      <t>トチ</t>
    </rPh>
    <rPh sb="6" eb="8">
      <t>カイハツ</t>
    </rPh>
    <rPh sb="8" eb="10">
      <t>コウシャ</t>
    </rPh>
    <phoneticPr fontId="10"/>
  </si>
  <si>
    <t>（株）香川県東部流通センター</t>
    <rPh sb="1" eb="2">
      <t>カブ</t>
    </rPh>
    <rPh sb="3" eb="6">
      <t>カガワケン</t>
    </rPh>
    <rPh sb="6" eb="8">
      <t>トウブ</t>
    </rPh>
    <rPh sb="8" eb="10">
      <t>リュウツウ</t>
    </rPh>
    <phoneticPr fontId="10"/>
  </si>
  <si>
    <t>（株）さぬき市SA公社</t>
    <rPh sb="1" eb="2">
      <t>カブ</t>
    </rPh>
    <rPh sb="6" eb="7">
      <t>シ</t>
    </rPh>
    <rPh sb="9" eb="11">
      <t>コウシャ</t>
    </rPh>
    <phoneticPr fontId="10"/>
  </si>
  <si>
    <t>（公財）エレキテル尾崎財団</t>
    <rPh sb="1" eb="2">
      <t>コウ</t>
    </rPh>
    <rPh sb="2" eb="3">
      <t>ザイ</t>
    </rPh>
    <rPh sb="9" eb="11">
      <t>オザキ</t>
    </rPh>
    <rPh sb="11" eb="13">
      <t>ザイダン</t>
    </rPh>
    <phoneticPr fontId="10"/>
  </si>
  <si>
    <t>（公財）志度町体育振興会</t>
    <rPh sb="1" eb="2">
      <t>コウ</t>
    </rPh>
    <rPh sb="2" eb="3">
      <t>ザイ</t>
    </rPh>
    <rPh sb="4" eb="7">
      <t>シドチョウ</t>
    </rPh>
    <rPh sb="7" eb="9">
      <t>タイイク</t>
    </rPh>
    <rPh sb="9" eb="12">
      <t>シンコウカイ</t>
    </rPh>
    <phoneticPr fontId="10"/>
  </si>
  <si>
    <t>（公財）さぬき市文化振興財団</t>
    <rPh sb="1" eb="2">
      <t>コウ</t>
    </rPh>
    <rPh sb="2" eb="3">
      <t>ザイ</t>
    </rPh>
    <rPh sb="7" eb="8">
      <t>シ</t>
    </rPh>
    <rPh sb="8" eb="10">
      <t>ブンカ</t>
    </rPh>
    <rPh sb="10" eb="12">
      <t>シンコウ</t>
    </rPh>
    <rPh sb="12" eb="14">
      <t>ザイダン</t>
    </rPh>
    <phoneticPr fontId="10"/>
  </si>
  <si>
    <t>-</t>
    <phoneticPr fontId="2"/>
  </si>
  <si>
    <t>まちづくり基金</t>
    <rPh sb="5" eb="7">
      <t>キキン</t>
    </rPh>
    <phoneticPr fontId="5"/>
  </si>
  <si>
    <t>振興基金</t>
    <rPh sb="0" eb="4">
      <t>シンコウキキン</t>
    </rPh>
    <phoneticPr fontId="2"/>
  </si>
  <si>
    <t>防災基金</t>
    <rPh sb="0" eb="4">
      <t>ボウサイキキン</t>
    </rPh>
    <phoneticPr fontId="2"/>
  </si>
  <si>
    <t>地域福祉基金</t>
    <rPh sb="0" eb="2">
      <t>チイキ</t>
    </rPh>
    <rPh sb="2" eb="6">
      <t>フクシキキン</t>
    </rPh>
    <phoneticPr fontId="2"/>
  </si>
  <si>
    <t>教育文化振興基金</t>
    <rPh sb="0" eb="4">
      <t>キョウイクブンカ</t>
    </rPh>
    <rPh sb="4" eb="8">
      <t>シンコウキキン</t>
    </rPh>
    <phoneticPr fontId="2"/>
  </si>
  <si>
    <t>〇</t>
    <phoneticPr fontId="2"/>
  </si>
  <si>
    <t>法適用企業</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</si>
  <si>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</si>
  <si>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</si>
  <si>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rPr>
        <sz val="11"/>
        <rFont val="ＭＳ Ｐゴシック"/>
        <family val="3"/>
        <charset val="128"/>
      </rPr>
      <t>有形固定資産減価償却率は令和４年度までは類似団体内平均値をやや上回っていたものの、令和５年度は、長尾小学校や志度・長尾公民館の整備を実施したため、有形固定資産減価償却率は前年度と比べ減少し、類似団体内平均値を下回った。令和６年度は細川林谷記念館や市営住宅等の整備を行っているが、整備額よりも減価償却費が上回ったため、固定資産は減少し、有形固定資産減価償却率は前年度と比べ上昇した。</t>
    </r>
    <r>
      <rPr>
        <sz val="11"/>
        <color rgb="FFFF0000"/>
        <rFont val="ＭＳ Ｐゴシック"/>
        <family val="3"/>
        <charset val="128"/>
      </rPr>
      <t xml:space="preserve">
</t>
    </r>
    <r>
      <rPr>
        <sz val="11"/>
        <rFont val="ＭＳ Ｐゴシック"/>
        <family val="3"/>
        <charset val="128"/>
      </rPr>
      <t>将来負担比率は、新規地方債借入の抑制、下水道使用料改定及び職員数削減による退職手当負担の減少等の結果、平成２６年度から０％を下回っている。</t>
    </r>
    <rPh sb="109" eb="111">
      <t>レイワ</t>
    </rPh>
    <rPh sb="112" eb="114">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</si>
  <si>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</si>
  <si>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</si>
  <si>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</si>
  <si>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</si>
  <si>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</si>
  <si>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</si>
  <si>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高いものの、将来負担比率は低くなっている。当市は、合併以前から道路や社会資本整備に積極的に取組んできたため公債費負担が大きい状況にあるが、合併以後は交付税算入の大きい合併特例債の活用や普通建設事業の抑制により、実質公債費比率は改善基調にある。令和４年度については、令和２年度より下水道事業が法適用企業会計へ移行したことに伴って、地方債の償還の財源に充てたと認められる繰出金が減少したことにより、実質公債費比率が大幅に低下した。令和６年度は長尾小学校改築工事や細川林谷記念館整備工事等の実施により、実質公債費比率は前年度と同率となった。引き続き、計画的に投資事業を実施し健全な財政運営に努める。</t>
    <rPh sb="253" eb="255">
      <t>セイビ</t>
    </rPh>
    <rPh sb="277" eb="279">
      <t>ドウリツ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</si>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</sst>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0D093FF-BF51-4C13-AFD1-85873F4908E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71279</c:v>
                </c:pt>
                <c:pt idx="2">
                  <c:v>74994</c:v>
                </c:pt>
                <c:pt idx="3">
                  <c:v>71849</c:v>
                </c:pt>
                <c:pt idx="4">
                  <c:v>82962</c:v>
                </c:pt>
              </c:numCache>
            </c:numRef>
          </c:val>
          <c:smooth val="0"/>
          <c:extLst>
            <c:ext xmlns:c16="http://schemas.microsoft.com/office/drawing/2014/chart" uri="{C3380CC4-5D6E-409C-BE32-E72D297353CC}">
              <c16:uniqueId val="{00000000-DB87-498E-9D29-D4ECCC2B02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53675</c:v>
                </c:pt>
                <c:pt idx="1">
                  <c:v>53003</c:v>
                </c:pt>
                <c:pt idx="2">
                  <c:v>51899</c:v>
                </c:pt>
                <c:pt idx="3">
                  <c:v>112640</c:v>
                </c:pt>
                <c:pt idx="4">
                  <c:v>46072</c:v>
                </c:pt>
              </c:numCache>
            </c:numRef>
          </c:val>
          <c:smooth val="0"/>
          <c:extLst>
            <c:ext xmlns:c16="http://schemas.microsoft.com/office/drawing/2014/chart" uri="{C3380CC4-5D6E-409C-BE32-E72D297353CC}">
              <c16:uniqueId val="{00000001-DB87-498E-9D29-D4ECCC2B028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5.64</c:v>
                </c:pt>
                <c:pt idx="1">
                  <c:v>7.65</c:v>
                </c:pt>
                <c:pt idx="2">
                  <c:v>4.8499999999999996</c:v>
                </c:pt>
                <c:pt idx="3">
                  <c:v>3.38</c:v>
                </c:pt>
                <c:pt idx="4">
                  <c:v>2.93</c:v>
                </c:pt>
              </c:numCache>
            </c:numRef>
          </c:val>
          <c:extLst>
            <c:ext xmlns:c16="http://schemas.microsoft.com/office/drawing/2014/chart" uri="{C3380CC4-5D6E-409C-BE32-E72D297353CC}">
              <c16:uniqueId val="{00000000-18D4-4840-B0D7-2EDC514EA7C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41.77</c:v>
                </c:pt>
                <c:pt idx="1">
                  <c:v>39.97</c:v>
                </c:pt>
                <c:pt idx="2">
                  <c:v>40.93</c:v>
                </c:pt>
                <c:pt idx="3">
                  <c:v>39.97</c:v>
                </c:pt>
                <c:pt idx="4">
                  <c:v>34.53</c:v>
                </c:pt>
              </c:numCache>
            </c:numRef>
          </c:val>
          <c:extLst>
            <c:ext xmlns:c16="http://schemas.microsoft.com/office/drawing/2014/chart" uri="{C3380CC4-5D6E-409C-BE32-E72D297353CC}">
              <c16:uniqueId val="{00000001-18D4-4840-B0D7-2EDC514EA7C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-4.21</c:v>
                </c:pt>
                <c:pt idx="1">
                  <c:v>1.61</c:v>
                </c:pt>
                <c:pt idx="2">
                  <c:v>-3.6</c:v>
                </c:pt>
                <c:pt idx="3">
                  <c:v>-2.2200000000000002</c:v>
                </c:pt>
                <c:pt idx="4">
                  <c:v>-5.76</c:v>
                </c:pt>
              </c:numCache>
            </c:numRef>
          </c:val>
          <c:smooth val="0"/>
          <c:extLst>
            <c:ext xmlns:c16="http://schemas.microsoft.com/office/drawing/2014/chart" uri="{C3380CC4-5D6E-409C-BE32-E72D297353CC}">
              <c16:uniqueId val="{00000002-18D4-4840-B0D7-2EDC514EA7C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0.57999999999999996</c:v>
                </c:pt>
                <c:pt idx="2">
                  <c:v>#N/A</c:v>
                </c:pt>
                <c:pt idx="3">
                  <c:v>0.06</c:v>
                </c:pt>
                <c:pt idx="4">
                  <c:v>#N/A</c:v>
                </c:pt>
                <c:pt idx="5">
                  <c:v>7.0000000000000007E-2</c:v>
                </c:pt>
                <c:pt idx="6">
                  <c:v>#N/A</c:v>
                </c:pt>
                <c:pt idx="7">
                  <c:v>0.01</c:v>
                </c:pt>
                <c:pt idx="8">
                  <c:v>#N/A</c:v>
                </c:pt>
                <c:pt idx="9">
                  <c:v>0.01</c:v>
                </c:pt>
              </c:numCache>
            </c:numRef>
          </c:val>
          <c:extLst>
            <c:ext xmlns:c16="http://schemas.microsoft.com/office/drawing/2014/chart" uri="{C3380CC4-5D6E-409C-BE32-E72D297353CC}">
              <c16:uniqueId val="{00000000-ED07-485A-A6A3-75EB40B023D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07-485A-A6A3-75EB40B023D6}"/>
            </c:ext>
          </c:extLst>
        </c:ser>
        <c:ser>
          <c:idx val="2"/>
          <c:order val="2"/>
          <c:tx>
            <c:strRef>
              <c:f>データシート!$A$29</c:f>
              <c:strCache>
                <c:ptCount val="1"/>
                <c:pt idx="0">
                  <c:v>津田診療所事業特別会計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0.2</c:v>
                </c:pt>
                <c:pt idx="4">
                  <c:v>#N/A</c:v>
                </c:pt>
                <c:pt idx="5">
                  <c:v>0.14000000000000001</c:v>
                </c:pt>
                <c:pt idx="6">
                  <c:v>#N/A</c:v>
                </c:pt>
                <c:pt idx="7">
                  <c:v>0.09</c:v>
                </c:pt>
                <c:pt idx="8">
                  <c:v>#N/A</c:v>
                </c:pt>
                <c:pt idx="9">
                  <c:v>0.02</c:v>
                </c:pt>
              </c:numCache>
            </c:numRef>
          </c:val>
          <c:extLst>
            <c:ext xmlns:c16="http://schemas.microsoft.com/office/drawing/2014/chart" uri="{C3380CC4-5D6E-409C-BE32-E72D297353CC}">
              <c16:uniqueId val="{00000002-ED07-485A-A6A3-75EB40B023D6}"/>
            </c:ext>
          </c:extLst>
        </c:ser>
        <c:ser>
          <c:idx val="3"/>
          <c:order val="3"/>
          <c:tx>
            <c:strRef>
              <c:f>データシート!$A$30</c:f>
              <c:strCache>
                <c:ptCount val="1"/>
                <c:pt idx="0">
                  <c:v>共通商品券発行事業特別会計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0.13</c:v>
                </c:pt>
                <c:pt idx="4">
                  <c:v>#N/A</c:v>
                </c:pt>
                <c:pt idx="5">
                  <c:v>0.13</c:v>
                </c:pt>
                <c:pt idx="6">
                  <c:v>#N/A</c:v>
                </c:pt>
                <c:pt idx="7">
                  <c:v>0.12</c:v>
                </c:pt>
                <c:pt idx="8">
                  <c:v>#N/A</c:v>
                </c:pt>
                <c:pt idx="9">
                  <c:v>0.13</c:v>
                </c:pt>
              </c:numCache>
            </c:numRef>
          </c:val>
          <c:extLst>
            <c:ext xmlns:c16="http://schemas.microsoft.com/office/drawing/2014/chart" uri="{C3380CC4-5D6E-409C-BE32-E72D297353CC}">
              <c16:uniqueId val="{00000003-ED07-485A-A6A3-75EB40B023D6}"/>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0.14000000000000001</c:v>
                </c:pt>
                <c:pt idx="4">
                  <c:v>#N/A</c:v>
                </c:pt>
                <c:pt idx="5">
                  <c:v>0.16</c:v>
                </c:pt>
                <c:pt idx="6">
                  <c:v>#N/A</c:v>
                </c:pt>
                <c:pt idx="7">
                  <c:v>0.16</c:v>
                </c:pt>
                <c:pt idx="8">
                  <c:v>#N/A</c:v>
                </c:pt>
                <c:pt idx="9">
                  <c:v>0.16</c:v>
                </c:pt>
              </c:numCache>
            </c:numRef>
          </c:val>
          <c:extLst>
            <c:ext xmlns:c16="http://schemas.microsoft.com/office/drawing/2014/chart" uri="{C3380CC4-5D6E-409C-BE32-E72D297353CC}">
              <c16:uniqueId val="{00000004-ED07-485A-A6A3-75EB40B023D6}"/>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0.88</c:v>
                </c:pt>
                <c:pt idx="4">
                  <c:v>#N/A</c:v>
                </c:pt>
                <c:pt idx="5">
                  <c:v>1.32</c:v>
                </c:pt>
                <c:pt idx="6">
                  <c:v>#N/A</c:v>
                </c:pt>
                <c:pt idx="7">
                  <c:v>0.32</c:v>
                </c:pt>
                <c:pt idx="8">
                  <c:v>#N/A</c:v>
                </c:pt>
                <c:pt idx="9">
                  <c:v>0.75</c:v>
                </c:pt>
              </c:numCache>
            </c:numRef>
          </c:val>
          <c:extLst>
            <c:ext xmlns:c16="http://schemas.microsoft.com/office/drawing/2014/chart" uri="{C3380CC4-5D6E-409C-BE32-E72D297353CC}">
              <c16:uniqueId val="{00000005-ED07-485A-A6A3-75EB40B023D6}"/>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0.37</c:v>
                </c:pt>
                <c:pt idx="2">
                  <c:v>#N/A</c:v>
                </c:pt>
                <c:pt idx="3">
                  <c:v>0.85</c:v>
                </c:pt>
                <c:pt idx="4">
                  <c:v>#N/A</c:v>
                </c:pt>
                <c:pt idx="5">
                  <c:v>1.6</c:v>
                </c:pt>
                <c:pt idx="6">
                  <c:v>#N/A</c:v>
                </c:pt>
                <c:pt idx="7">
                  <c:v>1.68</c:v>
                </c:pt>
                <c:pt idx="8">
                  <c:v>#N/A</c:v>
                </c:pt>
                <c:pt idx="9">
                  <c:v>0.89</c:v>
                </c:pt>
              </c:numCache>
            </c:numRef>
          </c:val>
          <c:extLst>
            <c:ext xmlns:c16="http://schemas.microsoft.com/office/drawing/2014/chart" uri="{C3380CC4-5D6E-409C-BE32-E72D297353CC}">
              <c16:uniqueId val="{00000006-ED07-485A-A6A3-75EB40B023D6}"/>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1.42</c:v>
                </c:pt>
                <c:pt idx="2">
                  <c:v>#N/A</c:v>
                </c:pt>
                <c:pt idx="3">
                  <c:v>1.39</c:v>
                </c:pt>
                <c:pt idx="4">
                  <c:v>#N/A</c:v>
                </c:pt>
                <c:pt idx="5">
                  <c:v>1.26</c:v>
                </c:pt>
                <c:pt idx="6">
                  <c:v>#N/A</c:v>
                </c:pt>
                <c:pt idx="7">
                  <c:v>0.57999999999999996</c:v>
                </c:pt>
                <c:pt idx="8">
                  <c:v>#N/A</c:v>
                </c:pt>
                <c:pt idx="9">
                  <c:v>1</c:v>
                </c:pt>
              </c:numCache>
            </c:numRef>
          </c:val>
          <c:extLst>
            <c:ext xmlns:c16="http://schemas.microsoft.com/office/drawing/2014/chart" uri="{C3380CC4-5D6E-409C-BE32-E72D297353CC}">
              <c16:uniqueId val="{00000007-ED07-485A-A6A3-75EB40B023D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4.95</c:v>
                </c:pt>
                <c:pt idx="2">
                  <c:v>#N/A</c:v>
                </c:pt>
                <c:pt idx="3">
                  <c:v>7.45</c:v>
                </c:pt>
                <c:pt idx="4">
                  <c:v>#N/A</c:v>
                </c:pt>
                <c:pt idx="5">
                  <c:v>4.6399999999999997</c:v>
                </c:pt>
                <c:pt idx="6">
                  <c:v>#N/A</c:v>
                </c:pt>
                <c:pt idx="7">
                  <c:v>3.25</c:v>
                </c:pt>
                <c:pt idx="8">
                  <c:v>#N/A</c:v>
                </c:pt>
                <c:pt idx="9">
                  <c:v>2.79</c:v>
                </c:pt>
              </c:numCache>
            </c:numRef>
          </c:val>
          <c:extLst>
            <c:ext xmlns:c16="http://schemas.microsoft.com/office/drawing/2014/chart" uri="{C3380CC4-5D6E-409C-BE32-E72D297353CC}">
              <c16:uniqueId val="{00000008-ED07-485A-A6A3-75EB40B023D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6.54</c:v>
                </c:pt>
                <c:pt idx="2">
                  <c:v>#N/A</c:v>
                </c:pt>
                <c:pt idx="3">
                  <c:v>10.75</c:v>
                </c:pt>
                <c:pt idx="4">
                  <c:v>#N/A</c:v>
                </c:pt>
                <c:pt idx="5">
                  <c:v>14.21</c:v>
                </c:pt>
                <c:pt idx="6">
                  <c:v>#N/A</c:v>
                </c:pt>
                <c:pt idx="7">
                  <c:v>9.25</c:v>
                </c:pt>
                <c:pt idx="8">
                  <c:v>#N/A</c:v>
                </c:pt>
                <c:pt idx="9">
                  <c:v>4.3099999999999996</c:v>
                </c:pt>
              </c:numCache>
            </c:numRef>
          </c:val>
          <c:extLst>
            <c:ext xmlns:c16="http://schemas.microsoft.com/office/drawing/2014/chart" uri="{C3380CC4-5D6E-409C-BE32-E72D297353CC}">
              <c16:uniqueId val="{00000009-ED07-485A-A6A3-75EB40B023D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3306</c:v>
                </c:pt>
                <c:pt idx="5">
                  <c:v>3281</c:v>
                </c:pt>
                <c:pt idx="8">
                  <c:v>3176</c:v>
                </c:pt>
                <c:pt idx="11">
                  <c:v>3108</c:v>
                </c:pt>
                <c:pt idx="14">
                  <c:v>2872</c:v>
                </c:pt>
              </c:numCache>
            </c:numRef>
          </c:val>
          <c:extLst>
            <c:ext xmlns:c16="http://schemas.microsoft.com/office/drawing/2014/chart" uri="{C3380CC4-5D6E-409C-BE32-E72D297353CC}">
              <c16:uniqueId val="{00000000-2B38-4E64-8CF5-DF658F8AAE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38-4E64-8CF5-DF658F8AAE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2-2B38-4E64-8CF5-DF658F8AAE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72</c:v>
                </c:pt>
                <c:pt idx="3">
                  <c:v>98</c:v>
                </c:pt>
                <c:pt idx="6">
                  <c:v>97</c:v>
                </c:pt>
                <c:pt idx="9">
                  <c:v>106</c:v>
                </c:pt>
                <c:pt idx="12">
                  <c:v>102</c:v>
                </c:pt>
              </c:numCache>
            </c:numRef>
          </c:val>
          <c:extLst>
            <c:ext xmlns:c16="http://schemas.microsoft.com/office/drawing/2014/chart" uri="{C3380CC4-5D6E-409C-BE32-E72D297353CC}">
              <c16:uniqueId val="{00000003-2B38-4E64-8CF5-DF658F8AAE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1014</c:v>
                </c:pt>
                <c:pt idx="3">
                  <c:v>1031</c:v>
                </c:pt>
                <c:pt idx="6">
                  <c:v>944</c:v>
                </c:pt>
                <c:pt idx="9">
                  <c:v>914</c:v>
                </c:pt>
                <c:pt idx="12">
                  <c:v>878</c:v>
                </c:pt>
              </c:numCache>
            </c:numRef>
          </c:val>
          <c:extLst>
            <c:ext xmlns:c16="http://schemas.microsoft.com/office/drawing/2014/chart" uri="{C3380CC4-5D6E-409C-BE32-E72D297353CC}">
              <c16:uniqueId val="{00000004-2B38-4E64-8CF5-DF658F8AAE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38-4E64-8CF5-DF658F8AAE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38-4E64-8CF5-DF658F8AAE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3566</c:v>
                </c:pt>
                <c:pt idx="3">
                  <c:v>3632</c:v>
                </c:pt>
                <c:pt idx="6">
                  <c:v>3624</c:v>
                </c:pt>
                <c:pt idx="9">
                  <c:v>3534</c:v>
                </c:pt>
                <c:pt idx="12">
                  <c:v>3358</c:v>
                </c:pt>
              </c:numCache>
            </c:numRef>
          </c:val>
          <c:extLst>
            <c:ext xmlns:c16="http://schemas.microsoft.com/office/drawing/2014/chart" uri="{C3380CC4-5D6E-409C-BE32-E72D297353CC}">
              <c16:uniqueId val="{00000007-2B38-4E64-8CF5-DF658F8AAE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1349</c:v>
                </c:pt>
                <c:pt idx="2">
                  <c:v>#N/A</c:v>
                </c:pt>
                <c:pt idx="3">
                  <c:v>#N/A</c:v>
                </c:pt>
                <c:pt idx="4">
                  <c:v>1480</c:v>
                </c:pt>
                <c:pt idx="5">
                  <c:v>#N/A</c:v>
                </c:pt>
                <c:pt idx="6">
                  <c:v>#N/A</c:v>
                </c:pt>
                <c:pt idx="7">
                  <c:v>1489</c:v>
                </c:pt>
                <c:pt idx="8">
                  <c:v>#N/A</c:v>
                </c:pt>
                <c:pt idx="9">
                  <c:v>#N/A</c:v>
                </c:pt>
                <c:pt idx="10">
                  <c:v>1446</c:v>
                </c:pt>
                <c:pt idx="11">
                  <c:v>#N/A</c:v>
                </c:pt>
                <c:pt idx="12">
                  <c:v>#N/A</c:v>
                </c:pt>
                <c:pt idx="13">
                  <c:v>1466</c:v>
                </c:pt>
                <c:pt idx="14">
                  <c:v>#N/A</c:v>
                </c:pt>
              </c:numCache>
            </c:numRef>
          </c:val>
          <c:smooth val="0"/>
          <c:extLst>
            <c:ext xmlns:c16="http://schemas.microsoft.com/office/drawing/2014/chart" uri="{C3380CC4-5D6E-409C-BE32-E72D297353CC}">
              <c16:uniqueId val="{00000008-2B38-4E64-8CF5-DF658F8AAE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27852</c:v>
                </c:pt>
                <c:pt idx="5">
                  <c:v>25892</c:v>
                </c:pt>
                <c:pt idx="8">
                  <c:v>24087</c:v>
                </c:pt>
                <c:pt idx="11">
                  <c:v>22371</c:v>
                </c:pt>
                <c:pt idx="14">
                  <c:v>20520</c:v>
                </c:pt>
              </c:numCache>
            </c:numRef>
          </c:val>
          <c:extLst>
            <c:ext xmlns:c16="http://schemas.microsoft.com/office/drawing/2014/chart" uri="{C3380CC4-5D6E-409C-BE32-E72D297353CC}">
              <c16:uniqueId val="{00000000-8C66-43E0-9E0E-B8E3B0631F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228</c:v>
                </c:pt>
                <c:pt idx="5">
                  <c:v>205</c:v>
                </c:pt>
                <c:pt idx="8">
                  <c:v>206</c:v>
                </c:pt>
                <c:pt idx="11">
                  <c:v>195</c:v>
                </c:pt>
                <c:pt idx="14">
                  <c:v>179</c:v>
                </c:pt>
              </c:numCache>
            </c:numRef>
          </c:val>
          <c:extLst>
            <c:ext xmlns:c16="http://schemas.microsoft.com/office/drawing/2014/chart" uri="{C3380CC4-5D6E-409C-BE32-E72D297353CC}">
              <c16:uniqueId val="{00000001-8C66-43E0-9E0E-B8E3B0631F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14058</c:v>
                </c:pt>
                <c:pt idx="5">
                  <c:v>14732</c:v>
                </c:pt>
                <c:pt idx="8">
                  <c:v>14870</c:v>
                </c:pt>
                <c:pt idx="11">
                  <c:v>14798</c:v>
                </c:pt>
                <c:pt idx="14">
                  <c:v>14172</c:v>
                </c:pt>
              </c:numCache>
            </c:numRef>
          </c:val>
          <c:extLst>
            <c:ext xmlns:c16="http://schemas.microsoft.com/office/drawing/2014/chart" uri="{C3380CC4-5D6E-409C-BE32-E72D297353CC}">
              <c16:uniqueId val="{00000002-8C66-43E0-9E0E-B8E3B0631F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66-43E0-9E0E-B8E3B0631F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66-43E0-9E0E-B8E3B0631F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499</c:v>
                </c:pt>
                <c:pt idx="3">
                  <c:v>389</c:v>
                </c:pt>
                <c:pt idx="6">
                  <c:v>388</c:v>
                </c:pt>
                <c:pt idx="9">
                  <c:v>151</c:v>
                </c:pt>
                <c:pt idx="12">
                  <c:v>151</c:v>
                </c:pt>
              </c:numCache>
            </c:numRef>
          </c:val>
          <c:extLst>
            <c:ext xmlns:c16="http://schemas.microsoft.com/office/drawing/2014/chart" uri="{C3380CC4-5D6E-409C-BE32-E72D297353CC}">
              <c16:uniqueId val="{00000005-8C66-43E0-9E0E-B8E3B0631F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1852</c:v>
                </c:pt>
                <c:pt idx="3">
                  <c:v>1941</c:v>
                </c:pt>
                <c:pt idx="6">
                  <c:v>1907</c:v>
                </c:pt>
                <c:pt idx="9">
                  <c:v>1923</c:v>
                </c:pt>
                <c:pt idx="12">
                  <c:v>2094</c:v>
                </c:pt>
              </c:numCache>
            </c:numRef>
          </c:val>
          <c:extLst>
            <c:ext xmlns:c16="http://schemas.microsoft.com/office/drawing/2014/chart" uri="{C3380CC4-5D6E-409C-BE32-E72D297353CC}">
              <c16:uniqueId val="{00000006-8C66-43E0-9E0E-B8E3B0631F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515</c:v>
                </c:pt>
                <c:pt idx="3">
                  <c:v>429</c:v>
                </c:pt>
                <c:pt idx="6">
                  <c:v>333</c:v>
                </c:pt>
                <c:pt idx="9">
                  <c:v>227</c:v>
                </c:pt>
                <c:pt idx="12">
                  <c:v>73</c:v>
                </c:pt>
              </c:numCache>
            </c:numRef>
          </c:val>
          <c:extLst>
            <c:ext xmlns:c16="http://schemas.microsoft.com/office/drawing/2014/chart" uri="{C3380CC4-5D6E-409C-BE32-E72D297353CC}">
              <c16:uniqueId val="{00000007-8C66-43E0-9E0E-B8E3B0631F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9259</c:v>
                </c:pt>
                <c:pt idx="3">
                  <c:v>7434</c:v>
                </c:pt>
                <c:pt idx="6">
                  <c:v>5901</c:v>
                </c:pt>
                <c:pt idx="9">
                  <c:v>5373</c:v>
                </c:pt>
                <c:pt idx="12">
                  <c:v>4881</c:v>
                </c:pt>
              </c:numCache>
            </c:numRef>
          </c:val>
          <c:extLst>
            <c:ext xmlns:c16="http://schemas.microsoft.com/office/drawing/2014/chart" uri="{C3380CC4-5D6E-409C-BE32-E72D297353CC}">
              <c16:uniqueId val="{00000008-8C66-43E0-9E0E-B8E3B0631F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1</c:v>
                </c:pt>
                <c:pt idx="6">
                  <c:v>0</c:v>
                </c:pt>
                <c:pt idx="9">
                  <c:v>0</c:v>
                </c:pt>
                <c:pt idx="12">
                  <c:v>2890</c:v>
                </c:pt>
              </c:numCache>
            </c:numRef>
          </c:val>
          <c:extLst>
            <c:ext xmlns:c16="http://schemas.microsoft.com/office/drawing/2014/chart" uri="{C3380CC4-5D6E-409C-BE32-E72D297353CC}">
              <c16:uniqueId val="{00000009-8C66-43E0-9E0E-B8E3B0631F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22923</c:v>
                </c:pt>
                <c:pt idx="3">
                  <c:v>21229</c:v>
                </c:pt>
                <c:pt idx="6">
                  <c:v>19045</c:v>
                </c:pt>
                <c:pt idx="9">
                  <c:v>17480</c:v>
                </c:pt>
                <c:pt idx="12">
                  <c:v>15570</c:v>
                </c:pt>
              </c:numCache>
            </c:numRef>
          </c:val>
          <c:extLst>
            <c:ext xmlns:c16="http://schemas.microsoft.com/office/drawing/2014/chart" uri="{C3380CC4-5D6E-409C-BE32-E72D297353CC}">
              <c16:uniqueId val="{0000000A-8C66-43E0-9E0E-B8E3B0631F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66-43E0-9E0E-B8E3B0631F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6305</c:v>
                </c:pt>
                <c:pt idx="1">
                  <c:v>6185</c:v>
                </c:pt>
                <c:pt idx="2">
                  <c:v>5360</c:v>
                </c:pt>
              </c:numCache>
            </c:numRef>
          </c:val>
          <c:extLst>
            <c:ext xmlns:c16="http://schemas.microsoft.com/office/drawing/2014/chart" uri="{C3380CC4-5D6E-409C-BE32-E72D297353CC}">
              <c16:uniqueId val="{00000000-FBC6-4507-B218-4CCBCB9606B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c:v>
                </c:pt>
                <c:pt idx="1">
                  <c:v>35</c:v>
                </c:pt>
                <c:pt idx="2">
                  <c:v>126</c:v>
                </c:pt>
              </c:numCache>
            </c:numRef>
          </c:val>
          <c:extLst>
            <c:ext xmlns:c16="http://schemas.microsoft.com/office/drawing/2014/chart" uri="{C3380CC4-5D6E-409C-BE32-E72D297353CC}">
              <c16:uniqueId val="{00000001-FBC6-4507-B218-4CCBCB9606B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10358</c:v>
                </c:pt>
                <c:pt idx="1">
                  <c:v>9339</c:v>
                </c:pt>
                <c:pt idx="2">
                  <c:v>9347</c:v>
                </c:pt>
              </c:numCache>
            </c:numRef>
          </c:val>
          <c:extLst>
            <c:ext xmlns:c16="http://schemas.microsoft.com/office/drawing/2014/chart" uri="{C3380CC4-5D6E-409C-BE32-E72D297353CC}">
              <c16:uniqueId val="{00000002-FBC6-4507-B218-4CCBCB9606B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{B9722BF1-328F-40B4-83C6-A9699D580D1F}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5F4-4278-A444-E140471CDD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{44561A86-795F-4CE7-8695-05428B298169}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F4-4278-A444-E140471CDD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{15839FB7-C04E-4EC0-BE0D-B1D8E3C670F7}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F4-4278-A444-E140471CDD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{7F5028D5-1FBE-4F4D-9992-13EF317B1299}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F4-4278-A444-E140471CDD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{0B8D0CEF-96A1-4283-896A-51C5AE2B36B9}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F4-4278-A444-E140471CDD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{9EF3B911-495A-4EC1-B3EE-607084F822DD}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5F4-4278-A444-E140471CDD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{D1AA5A26-E0BA-45FA-972B-E4B7038B2FAC}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5F4-4278-A444-E140471CDD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{296D2163-DD17-48F3-BD5F-12E943F8B60F}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5F4-4278-A444-E140471CDD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{5FDCF8DE-5F56-4229-AC2B-4ED9E976F0B5}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5F4-4278-A444-E140471CDD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c:v>
                </c:pt>
                <c:pt idx="16">
                  <c:v>65</c:v>
                </c:pt>
                <c:pt idx="24">
                  <c:v>64.5</c:v>
                </c:pt>
                <c:pt idx="32">
                  <c:v>66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5F4-4278-A444-E140471CDD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{BC701DF6-BDEF-4DCF-B14C-44E2E0A8C90E}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5F4-4278-A444-E140471CDD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{08330C7B-11BD-4027-90B2-DEB30B8C01B7}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F4-4278-A444-E140471CDD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{838CD9D0-0CEB-4BA3-959C-C371AFF4B815}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F4-4278-A444-E140471CDD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{8E163C3D-DA69-45D5-AC70-9841E08D5EC4}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F4-4278-A444-E140471CDD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{4976B3D3-90F0-4A8D-8A6C-68F500BDA703}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F4-4278-A444-E140471CDD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{CE0A47DB-4F28-4AFB-BDAE-D684FE484464}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5F4-4278-A444-E140471CDD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{3792545F-C89C-4A29-B6F7-18A930C37A30}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5F4-4278-A444-E140471CDD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{B6AA6831-9725-4FCE-B5D4-C68AF8644D0A}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5F4-4278-A444-E140471CDD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{0241ADD8-C619-4DB2-BF1A-1852C36D9492}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5F4-4278-A444-E140471CDD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62.8</c:v>
                </c:pt>
                <c:pt idx="16">
                  <c:v>64</c:v>
                </c:pt>
                <c:pt idx="24">
                  <c:v>64.7</c:v>
                </c:pt>
                <c:pt idx="32">
                  <c:v>65.8</c:v>
                </c:pt>
              </c:numCache>
            </c:numRef>
          </c:xVal>
          <c:yVal>
            <c:numRef>
              <c:f>公会計指標分析・財政指標組合せ分析表!$BP$55:$DC$55</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C5F4-4278-A444-E140471CDD64}"/>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{0F9F2639-26EC-4643-A30F-3D8756C1B2A4}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451-479E-8B7D-A638D3EAE0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{273D2DCD-46CB-4C2D-A18E-0AD58BF89559}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51-479E-8B7D-A638D3EAE0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{29254E10-F195-4E94-B2CB-CEADF6ADBFD4}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51-479E-8B7D-A638D3EAE0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{548D1C62-CCF5-48F1-8B3A-D2B23F76EC7C}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51-479E-8B7D-A638D3EAE0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{40A0D321-6A73-4FB6-A967-3417D1045E0E}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51-479E-8B7D-A638D3EAE0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{6A8336F0-5F2C-4C83-9387-36657B75C17D}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451-479E-8B7D-A638D3EAE0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{2DA76389-B571-483E-A1BB-CFD683A97D78}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451-479E-8B7D-A638D3EAE0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{056D42AC-37BE-460C-B03A-23B981911A2F}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451-479E-8B7D-A638D3EAE0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{E48B7968-E596-4FB7-B85B-DFF04E662357}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451-479E-8B7D-A638D3EAE0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12.4</c:v>
                </c:pt>
                <c:pt idx="16">
                  <c:v>11.5</c:v>
                </c:pt>
                <c:pt idx="24">
                  <c:v>11.7</c:v>
                </c:pt>
                <c:pt idx="32">
                  <c:v>11.7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451-479E-8B7D-A638D3EAE0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{53A2C9F4-7CA8-40BB-A0C9-FE980BFFDDBF}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451-479E-8B7D-A638D3EAE0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{D398A4F8-3255-4397-B696-B07CA37EF120}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51-479E-8B7D-A638D3EAE0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{DBB2B610-36F9-4D5B-8D62-4D2B797F7D1E}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51-479E-8B7D-A638D3EAE0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{CFE0827F-E1DB-47ED-8306-66E7CB1C92E3}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51-479E-8B7D-A638D3EAE0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{0956D813-9B22-40B9-A83A-197866D0E1B7}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51-479E-8B7D-A638D3EAE0C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{55275B77-F8A3-4E39-9547-75772968A8EC}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451-479E-8B7D-A638D3EAE0C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{566460CB-6801-443F-8BAC-08218157D43D}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451-479E-8B7D-A638D3EAE0CA}"/>
                </c:ext>
              </c:extLst>
            </c:dLbl>
            <c:dLbl>
              <c:idx val="24"/>
              <c:layout>
                <c:manualLayout>
                  <c:x val="-4.490505736590110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{A2DF193E-E7C0-4A37-A658-01E9FECBCA01}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451-479E-8B7D-A638D3EAE0C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{2E2454EF-A17A-4F25-8F59-A45A087D5DAB}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451-479E-8B7D-A638D3EAE0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5451-479E-8B7D-A638D3EAE0CA}"/>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増加している。人口の減少や少子高齢化に加え、市内に中心となる産業がないことなどにより、財政基盤が弱く、類似団体平均値を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今後は企業誘致を含めた商工業振興や進展する人口減少対策として、移住・定住促進に注力し、持続的な税収の確保に努める。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41</xdr:row>
      <xdr:rowOff>162378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41</xdr:row>
      <xdr:rowOff>145143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745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145143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94343</xdr:rowOff>
    </xdr:from>
    <xdr:to>
      <xdr:col>23</xdr:col>
      <xdr:colOff>184150</xdr:colOff>
      <xdr:row>42</xdr:row>
      <xdr:rowOff>24493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66420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9270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経常経費となる人件費や物件費等が増加したため、経常収支比率は前年度と</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今後、公共施設の更新などに多額の経費が見込まれることなどから、数値の悪化が予想されるが、公共施設の集約化などを実施することにより将来的に生じる経常経費の抑制を図る。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63</xdr:row>
      <xdr:rowOff>152908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20476"/>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61214</xdr:rowOff>
    </xdr:from>
    <xdr:to>
      <xdr:col>19</xdr:col>
      <xdr:colOff>133350</xdr:colOff>
      <xdr:row>63</xdr:row>
      <xdr:rowOff>119126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6256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63</xdr:row>
      <xdr:rowOff>61214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9176"/>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62</xdr:row>
      <xdr:rowOff>49276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679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47515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74185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7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68326</xdr:rowOff>
    </xdr:from>
    <xdr:to>
      <xdr:col>19</xdr:col>
      <xdr:colOff>184150</xdr:colOff>
      <xdr:row>63</xdr:row>
      <xdr:rowOff>169926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10414</xdr:rowOff>
    </xdr:from>
    <xdr:to>
      <xdr:col>15</xdr:col>
      <xdr:colOff>133350</xdr:colOff>
      <xdr:row>63</xdr:row>
      <xdr:rowOff>112014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96791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9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84853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169926</xdr:rowOff>
    </xdr:from>
    <xdr:to>
      <xdr:col>7</xdr:col>
      <xdr:colOff>31750</xdr:colOff>
      <xdr:row>62</xdr:row>
      <xdr:rowOff>100076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84853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人件費は、当市の給与及び費用弁償に関する条例改正に伴い、会計年度任用職員の勤勉手当の支給が開始されたことなどにより約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億１千万増加し、物件費も、自治体情報システム改修委託料等の増加により約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千万円増加し、人件費・物件費等決算額は、前年度に比べ、約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百万円増加した。加えて、人口が、前年度から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44,348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人となったため、人口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人当たり人件費・物件費等決算額は、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16,584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今後は、職員数の適正化、公共施設の集約化などを実施し、人件費等の経費を抑制し、行政サービス効率性の向上を目指す。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49527</xdr:rowOff>
    </xdr:from>
    <xdr:to>
      <xdr:col>23</xdr:col>
      <xdr:colOff>133350</xdr:colOff>
      <xdr:row>83</xdr:row>
      <xdr:rowOff>89545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79877"/>
          <a:ext cx="838200" cy="4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30755</xdr:rowOff>
    </xdr:from>
    <xdr:to>
      <xdr:col>19</xdr:col>
      <xdr:colOff>133350</xdr:colOff>
      <xdr:row>83</xdr:row>
      <xdr:rowOff>49527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61105"/>
          <a:ext cx="889000" cy="1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3373</xdr:rowOff>
    </xdr:from>
    <xdr:to>
      <xdr:col>15</xdr:col>
      <xdr:colOff>82550</xdr:colOff>
      <xdr:row>83</xdr:row>
      <xdr:rowOff>30755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33723"/>
          <a:ext cx="889000" cy="2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158917</xdr:rowOff>
    </xdr:from>
    <xdr:to>
      <xdr:col>11</xdr:col>
      <xdr:colOff>31750</xdr:colOff>
      <xdr:row>83</xdr:row>
      <xdr:rowOff>3373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17817"/>
          <a:ext cx="889000" cy="1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160175</xdr:rowOff>
    </xdr:from>
    <xdr:to>
      <xdr:col>7</xdr:col>
      <xdr:colOff>31750</xdr:colOff>
      <xdr:row>83</xdr:row>
      <xdr:rowOff>90325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75102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0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38745</xdr:rowOff>
    </xdr:from>
    <xdr:to>
      <xdr:col>23</xdr:col>
      <xdr:colOff>184150</xdr:colOff>
      <xdr:row>83</xdr:row>
      <xdr:rowOff>140345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55272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1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170177</xdr:rowOff>
    </xdr:from>
    <xdr:to>
      <xdr:col>19</xdr:col>
      <xdr:colOff>184150</xdr:colOff>
      <xdr:row>83</xdr:row>
      <xdr:rowOff>100327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110504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97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151405</xdr:rowOff>
    </xdr:from>
    <xdr:to>
      <xdr:col>15</xdr:col>
      <xdr:colOff>133350</xdr:colOff>
      <xdr:row>83</xdr:row>
      <xdr:rowOff>81555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91732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79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124023</xdr:rowOff>
    </xdr:from>
    <xdr:to>
      <xdr:col>11</xdr:col>
      <xdr:colOff>82550</xdr:colOff>
      <xdr:row>83</xdr:row>
      <xdr:rowOff>54173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8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64350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51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108117</xdr:rowOff>
    </xdr:from>
    <xdr:to>
      <xdr:col>7</xdr:col>
      <xdr:colOff>31750</xdr:colOff>
      <xdr:row>83</xdr:row>
      <xdr:rowOff>38267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48444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3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職員構成の変動などにより、近年増加の傾向にある。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県内市平均値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と同率、県内市町平均値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に対して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ポイント、類似団体平均値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に対して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ポイント上回っていることから、今後とも一層の給与水準の適正化に努めていく。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169636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911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15421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256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86</xdr:row>
      <xdr:rowOff>15421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739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定員適正化計画に沿った定員管理に取り組む中で、普通会計の職員数は前年度より増加した。人口が約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％減少したことも影響し、人口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人当たり職員数は、前年度比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人となっている。しかし、類似団体内平均値と比べると、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人少ない状況となっている。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財政収支が極めて厳しい見通しであることを踏まえ、将来にわたり持続可能で安定した行政サービスの提供を行うことに配慮しつつ、定年延長による影響等を考慮した上で、適正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12933</xdr:rowOff>
    </xdr:from>
    <xdr:to>
      <xdr:col>81</xdr:col>
      <xdr:colOff>44450</xdr:colOff>
      <xdr:row>60</xdr:row>
      <xdr:rowOff>17356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99933"/>
          <a:ext cx="8382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2134</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91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11726</xdr:rowOff>
    </xdr:from>
    <xdr:to>
      <xdr:col>77</xdr:col>
      <xdr:colOff>44450</xdr:colOff>
      <xdr:row>60</xdr:row>
      <xdr:rowOff>12933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98726"/>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6900</xdr:rowOff>
    </xdr:from>
    <xdr:to>
      <xdr:col>72</xdr:col>
      <xdr:colOff>203200</xdr:colOff>
      <xdr:row>60</xdr:row>
      <xdr:rowOff>11726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9390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2074</xdr:rowOff>
    </xdr:from>
    <xdr:to>
      <xdr:col>68</xdr:col>
      <xdr:colOff>152400</xdr:colOff>
      <xdr:row>60</xdr:row>
      <xdr:rowOff>6900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8907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166963</xdr:rowOff>
    </xdr:from>
    <xdr:to>
      <xdr:col>64</xdr:col>
      <xdr:colOff>152400</xdr:colOff>
      <xdr:row>60</xdr:row>
      <xdr:rowOff>97113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81890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36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138006</xdr:rowOff>
    </xdr:from>
    <xdr:to>
      <xdr:col>81</xdr:col>
      <xdr:colOff>95250</xdr:colOff>
      <xdr:row>60</xdr:row>
      <xdr:rowOff>68156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59283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7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133583</xdr:rowOff>
    </xdr:from>
    <xdr:to>
      <xdr:col>77</xdr:col>
      <xdr:colOff>95250</xdr:colOff>
      <xdr:row>60</xdr:row>
      <xdr:rowOff>63733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4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73910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18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132376</xdr:rowOff>
    </xdr:from>
    <xdr:to>
      <xdr:col>73</xdr:col>
      <xdr:colOff>44450</xdr:colOff>
      <xdr:row>60</xdr:row>
      <xdr:rowOff>62526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4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72703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1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127550</xdr:rowOff>
    </xdr:from>
    <xdr:to>
      <xdr:col>68</xdr:col>
      <xdr:colOff>203200</xdr:colOff>
      <xdr:row>60</xdr:row>
      <xdr:rowOff>57700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67877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122724</xdr:rowOff>
    </xdr:from>
    <xdr:to>
      <xdr:col>64</xdr:col>
      <xdr:colOff>152400</xdr:colOff>
      <xdr:row>60</xdr:row>
      <xdr:rowOff>52874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63051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07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合併以前から道路や学校等の社会資本整備に積極的に取り組んできたため類似団体平均との比較で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％上回っているものの、前年度と比べ、標準財政規模が増加し公債費が減少したことから、前年度と同率となっている。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今後も大型建設事業を実施予定のため、公債費が増加し、比率の悪化が予想されることから、平成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年度から実施している第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次健全化策に則り、計画的に投資事業を実施し健全な財政運営に努める。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95250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72269</xdr:rowOff>
    </xdr:from>
    <xdr:to>
      <xdr:col>77</xdr:col>
      <xdr:colOff>44450</xdr:colOff>
      <xdr:row>43</xdr:row>
      <xdr:rowOff>95250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444619"/>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72269</xdr:rowOff>
    </xdr:from>
    <xdr:to>
      <xdr:col>72</xdr:col>
      <xdr:colOff>203200</xdr:colOff>
      <xdr:row>44</xdr:row>
      <xdr:rowOff>4233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44461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4233</xdr:rowOff>
    </xdr:from>
    <xdr:to>
      <xdr:col>68</xdr:col>
      <xdr:colOff>152400</xdr:colOff>
      <xdr:row>44</xdr:row>
      <xdr:rowOff>96157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548033"/>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21469</xdr:rowOff>
    </xdr:from>
    <xdr:to>
      <xdr:col>73</xdr:col>
      <xdr:colOff>44450</xdr:colOff>
      <xdr:row>43</xdr:row>
      <xdr:rowOff>123069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107846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124883</xdr:rowOff>
    </xdr:from>
    <xdr:to>
      <xdr:col>68</xdr:col>
      <xdr:colOff>203200</xdr:colOff>
      <xdr:row>44</xdr:row>
      <xdr:rowOff>55033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39810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45357</xdr:rowOff>
    </xdr:from>
    <xdr:to>
      <xdr:col>64</xdr:col>
      <xdr:colOff>152400</xdr:colOff>
      <xdr:row>44</xdr:row>
      <xdr:rowOff>146957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131734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新規地方債借入の抑制、下水道使用料改定及び職員数削減による退職手当負担の減少等の結果、平成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年度以降は、普通交付税の合併算定替終了などによって、一般財源がこれまで以上に不足しており、基金の取崩しに頼る財政運営を余儀なくされることから、比率の悪化が予想される。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今後は重要施策の選択と集中、そして行政改革を継続することで比率の悪化を防ぐ。</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本市の給与及び費用弁償に関する条例改正に伴い、会計年度任用職員の勤勉手当の支給が開始したことによる影響で、前年度と比べて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0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67564</xdr:rowOff>
    </xdr:from>
    <xdr:to>
      <xdr:col>15</xdr:col>
      <xdr:colOff>98425</xdr:colOff>
      <xdr:row>36</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97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67564</xdr:rowOff>
    </xdr:from>
    <xdr:to>
      <xdr:col>11</xdr:col>
      <xdr:colOff>9525</xdr:colOff>
      <xdr:row>36</xdr:row>
      <xdr:rowOff>99568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97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67056</xdr:rowOff>
    </xdr:from>
    <xdr:to>
      <xdr:col>15</xdr:col>
      <xdr:colOff>149225</xdr:colOff>
      <xdr:row>36</xdr:row>
      <xdr:rowOff>168656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xdr:rowOff>
    </xdr:from>
    <xdr:to>
      <xdr:col>11</xdr:col>
      <xdr:colOff>60325</xdr:colOff>
      <xdr:row>36</xdr:row>
      <xdr:rowOff>118364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128541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48768</xdr:rowOff>
    </xdr:from>
    <xdr:to>
      <xdr:col>6</xdr:col>
      <xdr:colOff>171450</xdr:colOff>
      <xdr:row>36</xdr:row>
      <xdr:rowOff>150368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160545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物件費に係る経常収支比率は、前年度と比べて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今後、自治体情報システムの標準化・共通化によりシステムの維持管理経費が増大する可能性があるため、経費削減と財源確保に努める。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101854</xdr:rowOff>
    </xdr:from>
    <xdr:to>
      <xdr:col>82</xdr:col>
      <xdr:colOff>107950</xdr:colOff>
      <xdr:row>15</xdr:row>
      <xdr:rowOff>110998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736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145288</xdr:rowOff>
    </xdr:from>
    <xdr:to>
      <xdr:col>78</xdr:col>
      <xdr:colOff>69850</xdr:colOff>
      <xdr:row>15</xdr:row>
      <xdr:rowOff>101854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54558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17272</xdr:rowOff>
    </xdr:from>
    <xdr:to>
      <xdr:col>73</xdr:col>
      <xdr:colOff>180975</xdr:colOff>
      <xdr:row>14</xdr:row>
      <xdr:rowOff>145288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41757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17272</xdr:rowOff>
    </xdr:from>
    <xdr:to>
      <xdr:col>69</xdr:col>
      <xdr:colOff>92075</xdr:colOff>
      <xdr:row>14</xdr:row>
      <xdr:rowOff>17272</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417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60198</xdr:rowOff>
    </xdr:from>
    <xdr:to>
      <xdr:col>82</xdr:col>
      <xdr:colOff>158750</xdr:colOff>
      <xdr:row>15</xdr:row>
      <xdr:rowOff>161798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32275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0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51054</xdr:rowOff>
    </xdr:from>
    <xdr:to>
      <xdr:col>78</xdr:col>
      <xdr:colOff>120650</xdr:colOff>
      <xdr:row>15</xdr:row>
      <xdr:rowOff>152654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137431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709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94488</xdr:rowOff>
    </xdr:from>
    <xdr:to>
      <xdr:col>74</xdr:col>
      <xdr:colOff>31750</xdr:colOff>
      <xdr:row>15</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34815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137922</xdr:rowOff>
    </xdr:from>
    <xdr:to>
      <xdr:col>69</xdr:col>
      <xdr:colOff>142875</xdr:colOff>
      <xdr:row>14</xdr:row>
      <xdr:rowOff>68072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78249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137922</xdr:rowOff>
    </xdr:from>
    <xdr:to>
      <xdr:col>65</xdr:col>
      <xdr:colOff>53975</xdr:colOff>
      <xdr:row>14</xdr:row>
      <xdr:rowOff>68072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78249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latin typeface="ＭＳ Ｐゴシック" panose="020B0600070205080204" pitchFamily="50" charset="-128"/>
              <a:ea typeface="ＭＳ Ｐゴシック" panose="020B0600070205080204" pitchFamily="50" charset="-128"/>
            </a:rPr>
            <a:t>　しかし、高齢化の進展により、経費の増加が見込まれることから、介護予防等により健康増進の支援などに取り組む必要がある。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42635</xdr:rowOff>
    </xdr:from>
    <xdr:to>
      <xdr:col>24</xdr:col>
      <xdr:colOff>25400</xdr:colOff>
      <xdr:row>55</xdr:row>
      <xdr:rowOff>97065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723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97065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050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75293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75293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26505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163285</xdr:rowOff>
    </xdr:from>
    <xdr:to>
      <xdr:col>24</xdr:col>
      <xdr:colOff>76200</xdr:colOff>
      <xdr:row>55</xdr:row>
      <xdr:rowOff>93435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8362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46265</xdr:rowOff>
    </xdr:from>
    <xdr:to>
      <xdr:col>20</xdr:col>
      <xdr:colOff>38100</xdr:colOff>
      <xdr:row>55</xdr:row>
      <xdr:rowOff>147865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158042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136270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類似団体平均から大きく離れることが無いよう、各特別会計への繰出金の内容を精査するとともに、経費削減に努める。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867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80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42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42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年度において前年度と比べ、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本市においては、常備消防機関や一般廃棄物処理施設の運営を一部事務組合で実施していることに加え、病院や下水道事業会計への繰出金を計上していることにより、類似団体と比べて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％高い数値となっている。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38</xdr:row>
      <xdr:rowOff>99568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5826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67564</xdr:rowOff>
    </xdr:from>
    <xdr:to>
      <xdr:col>78</xdr:col>
      <xdr:colOff>69850</xdr:colOff>
      <xdr:row>38</xdr:row>
      <xdr:rowOff>85852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5826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72136</xdr:rowOff>
    </xdr:from>
    <xdr:to>
      <xdr:col>73</xdr:col>
      <xdr:colOff>180975</xdr:colOff>
      <xdr:row>38</xdr:row>
      <xdr:rowOff>85852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5872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4957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35052</xdr:rowOff>
    </xdr:from>
    <xdr:to>
      <xdr:col>74</xdr:col>
      <xdr:colOff>31750</xdr:colOff>
      <xdr:row>38</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121429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21336</xdr:rowOff>
    </xdr:from>
    <xdr:to>
      <xdr:col>69</xdr:col>
      <xdr:colOff>142875</xdr:colOff>
      <xdr:row>38</xdr:row>
      <xdr:rowOff>122936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107713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％低下し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寒川庁舎整備事業や寒川小学校整備事業などの大型建設事業に係る地方債償還が本格化したため、類似団体と比べて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％上回っており、高止まりの状況が続いている。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公債費負担の平準化をするため、市債償還期間の見直しを検討するなど、健全な財政運営に努める。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45357</xdr:rowOff>
    </xdr:from>
    <xdr:to>
      <xdr:col>24</xdr:col>
      <xdr:colOff>25400</xdr:colOff>
      <xdr:row>80</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613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165100</xdr:rowOff>
    </xdr:from>
    <xdr:to>
      <xdr:col>19</xdr:col>
      <xdr:colOff>187325</xdr:colOff>
      <xdr:row>81</xdr:row>
      <xdr:rowOff>48079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8811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165100</xdr:rowOff>
    </xdr:from>
    <xdr:to>
      <xdr:col>15</xdr:col>
      <xdr:colOff>98425</xdr:colOff>
      <xdr:row>81</xdr:row>
      <xdr:rowOff>48079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8811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165100</xdr:rowOff>
    </xdr:from>
    <xdr:to>
      <xdr:col>11</xdr:col>
      <xdr:colOff>9525</xdr:colOff>
      <xdr:row>81</xdr:row>
      <xdr:rowOff>58964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8811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166007</xdr:rowOff>
    </xdr:from>
    <xdr:to>
      <xdr:col>24</xdr:col>
      <xdr:colOff>76200</xdr:colOff>
      <xdr:row>80</xdr:row>
      <xdr:rowOff>96157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138084</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114300</xdr:rowOff>
    </xdr:from>
    <xdr:to>
      <xdr:col>20</xdr:col>
      <xdr:colOff>38100</xdr:colOff>
      <xdr:row>81</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29227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1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168729</xdr:rowOff>
    </xdr:from>
    <xdr:to>
      <xdr:col>15</xdr:col>
      <xdr:colOff>149225</xdr:colOff>
      <xdr:row>81</xdr:row>
      <xdr:rowOff>98879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83656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97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114300</xdr:rowOff>
    </xdr:from>
    <xdr:to>
      <xdr:col>11</xdr:col>
      <xdr:colOff>60325</xdr:colOff>
      <xdr:row>81</xdr:row>
      <xdr:rowOff>44450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29227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8164</xdr:rowOff>
    </xdr:from>
    <xdr:to>
      <xdr:col>6</xdr:col>
      <xdr:colOff>171450</xdr:colOff>
      <xdr:row>81</xdr:row>
      <xdr:rowOff>109764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94541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人件費や物件費など多くの費目で経費が増加したため、前年度と比べて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人口減少による影響で税収の大幅な増加が見込めない状況であるため、引き続き経常経費の抑制に努める。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78</xdr:row>
      <xdr:rowOff>3556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94361"/>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14987</xdr:rowOff>
    </xdr:from>
    <xdr:to>
      <xdr:col>78</xdr:col>
      <xdr:colOff>69850</xdr:colOff>
      <xdr:row>77</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1663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77</xdr:row>
      <xdr:rowOff>14987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65761"/>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76</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0383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140733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153688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135637</xdr:rowOff>
    </xdr:from>
    <xdr:to>
      <xdr:col>74</xdr:col>
      <xdr:colOff>31750</xdr:colOff>
      <xdr:row>77</xdr:row>
      <xdr:rowOff>65787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75963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96537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128778</xdr:rowOff>
    </xdr:from>
    <xdr:to>
      <xdr:col>65</xdr:col>
      <xdr:colOff>53975</xdr:colOff>
      <xdr:row>76</xdr:row>
      <xdr:rowOff>58928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69105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145795</xdr:rowOff>
    </xdr:from>
    <xdr:to>
      <xdr:col>29</xdr:col>
      <xdr:colOff>127000</xdr:colOff>
      <xdr:row>18</xdr:row>
      <xdr:rowOff>13881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08070"/>
          <a:ext cx="647700" cy="39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130572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9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13881</xdr:rowOff>
    </xdr:from>
    <xdr:to>
      <xdr:col>26</xdr:col>
      <xdr:colOff>50800</xdr:colOff>
      <xdr:row>18</xdr:row>
      <xdr:rowOff>33708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7606"/>
          <a:ext cx="698500" cy="19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33708</xdr:rowOff>
    </xdr:from>
    <xdr:to>
      <xdr:col>22</xdr:col>
      <xdr:colOff>114300</xdr:colOff>
      <xdr:row>18</xdr:row>
      <xdr:rowOff>60245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67433"/>
          <a:ext cx="698500" cy="26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60245</xdr:rowOff>
    </xdr:from>
    <xdr:to>
      <xdr:col>18</xdr:col>
      <xdr:colOff>177800</xdr:colOff>
      <xdr:row>18</xdr:row>
      <xdr:rowOff>91487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93970"/>
          <a:ext cx="698500" cy="31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21260</xdr:rowOff>
    </xdr:from>
    <xdr:to>
      <xdr:col>15</xdr:col>
      <xdr:colOff>101600</xdr:colOff>
      <xdr:row>18</xdr:row>
      <xdr:rowOff>122860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133037</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94995</xdr:rowOff>
    </xdr:from>
    <xdr:to>
      <xdr:col>29</xdr:col>
      <xdr:colOff>177800</xdr:colOff>
      <xdr:row>18</xdr:row>
      <xdr:rowOff>25145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57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111522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0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134531</xdr:rowOff>
    </xdr:from>
    <xdr:to>
      <xdr:col>26</xdr:col>
      <xdr:colOff>101600</xdr:colOff>
      <xdr:row>18</xdr:row>
      <xdr:rowOff>64681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6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74858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6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154358</xdr:rowOff>
    </xdr:from>
    <xdr:to>
      <xdr:col>22</xdr:col>
      <xdr:colOff>165100</xdr:colOff>
      <xdr:row>18</xdr:row>
      <xdr:rowOff>84508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94685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9445</xdr:rowOff>
    </xdr:from>
    <xdr:to>
      <xdr:col>19</xdr:col>
      <xdr:colOff>38100</xdr:colOff>
      <xdr:row>18</xdr:row>
      <xdr:rowOff>111045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3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95822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2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40687</xdr:rowOff>
    </xdr:from>
    <xdr:to>
      <xdr:col>15</xdr:col>
      <xdr:colOff>101600</xdr:colOff>
      <xdr:row>18</xdr:row>
      <xdr:rowOff>142287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4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127064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6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316833</xdr:rowOff>
    </xdr:from>
    <xdr:to>
      <xdr:col>29</xdr:col>
      <xdr:colOff>127000</xdr:colOff>
      <xdr:row>35</xdr:row>
      <xdr:rowOff>335597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27183"/>
          <a:ext cx="647700" cy="18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327025</xdr:rowOff>
    </xdr:from>
    <xdr:to>
      <xdr:col>26</xdr:col>
      <xdr:colOff>50800</xdr:colOff>
      <xdr:row>35</xdr:row>
      <xdr:rowOff>335597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37375"/>
          <a:ext cx="698500" cy="8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327025</xdr:rowOff>
    </xdr:from>
    <xdr:to>
      <xdr:col>22</xdr:col>
      <xdr:colOff>114300</xdr:colOff>
      <xdr:row>35</xdr:row>
      <xdr:rowOff>340931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37375"/>
          <a:ext cx="698500" cy="13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340931</xdr:rowOff>
    </xdr:from>
    <xdr:to>
      <xdr:col>18</xdr:col>
      <xdr:colOff>177800</xdr:colOff>
      <xdr:row>36</xdr:row>
      <xdr:rowOff>60116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51281"/>
          <a:ext cx="698500" cy="62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158477</xdr:rowOff>
    </xdr:from>
    <xdr:to>
      <xdr:col>15</xdr:col>
      <xdr:colOff>101600</xdr:colOff>
      <xdr:row>37</xdr:row>
      <xdr:rowOff>88627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11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73404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98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266033</xdr:rowOff>
    </xdr:from>
    <xdr:to>
      <xdr:col>29</xdr:col>
      <xdr:colOff>177800</xdr:colOff>
      <xdr:row>36</xdr:row>
      <xdr:rowOff>24733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6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111110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2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284797</xdr:rowOff>
    </xdr:from>
    <xdr:to>
      <xdr:col>26</xdr:col>
      <xdr:colOff>101600</xdr:colOff>
      <xdr:row>36</xdr:row>
      <xdr:rowOff>43497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5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53674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64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276225</xdr:rowOff>
    </xdr:from>
    <xdr:to>
      <xdr:col>22</xdr:col>
      <xdr:colOff>165100</xdr:colOff>
      <xdr:row>36</xdr:row>
      <xdr:rowOff>34925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86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45102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5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290131</xdr:rowOff>
    </xdr:from>
    <xdr:to>
      <xdr:col>19</xdr:col>
      <xdr:colOff>38100</xdr:colOff>
      <xdr:row>36</xdr:row>
      <xdr:rowOff>48831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0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59008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6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9316</xdr:rowOff>
    </xdr:from>
    <xdr:to>
      <xdr:col>15</xdr:col>
      <xdr:colOff>101600</xdr:colOff>
      <xdr:row>36</xdr:row>
      <xdr:rowOff>110916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62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121093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3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19495</xdr:rowOff>
    </xdr:from>
    <xdr:to>
      <xdr:col>24</xdr:col>
      <xdr:colOff>63500</xdr:colOff>
      <xdr:row>37</xdr:row>
      <xdr:rowOff>51921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63145"/>
          <a:ext cx="838200" cy="3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51921</xdr:rowOff>
    </xdr:from>
    <xdr:to>
      <xdr:col>19</xdr:col>
      <xdr:colOff>177800</xdr:colOff>
      <xdr:row>37</xdr:row>
      <xdr:rowOff>56886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95571"/>
          <a:ext cx="889000" cy="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56886</xdr:rowOff>
    </xdr:from>
    <xdr:to>
      <xdr:col>15</xdr:col>
      <xdr:colOff>50800</xdr:colOff>
      <xdr:row>37</xdr:row>
      <xdr:rowOff>74309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0536"/>
          <a:ext cx="889000" cy="1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74309</xdr:rowOff>
    </xdr:from>
    <xdr:to>
      <xdr:col>10</xdr:col>
      <xdr:colOff>114300</xdr:colOff>
      <xdr:row>37</xdr:row>
      <xdr:rowOff>84821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17959"/>
          <a:ext cx="889000" cy="1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18514</xdr:rowOff>
    </xdr:from>
    <xdr:to>
      <xdr:col>6</xdr:col>
      <xdr:colOff>38100</xdr:colOff>
      <xdr:row>37</xdr:row>
      <xdr:rowOff>120114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136641</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13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140145</xdr:rowOff>
    </xdr:from>
    <xdr:to>
      <xdr:col>24</xdr:col>
      <xdr:colOff>114300</xdr:colOff>
      <xdr:row>37</xdr:row>
      <xdr:rowOff>70295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118572</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1121</xdr:rowOff>
    </xdr:from>
    <xdr:to>
      <xdr:col>20</xdr:col>
      <xdr:colOff>38100</xdr:colOff>
      <xdr:row>37</xdr:row>
      <xdr:rowOff>102721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4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93848</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3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6086</xdr:rowOff>
    </xdr:from>
    <xdr:to>
      <xdr:col>15</xdr:col>
      <xdr:colOff>101600</xdr:colOff>
      <xdr:row>37</xdr:row>
      <xdr:rowOff>107686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4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98813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4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23509</xdr:rowOff>
    </xdr:from>
    <xdr:to>
      <xdr:col>10</xdr:col>
      <xdr:colOff>165100</xdr:colOff>
      <xdr:row>37</xdr:row>
      <xdr:rowOff>125109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6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116236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5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34021</xdr:rowOff>
    </xdr:from>
    <xdr:to>
      <xdr:col>6</xdr:col>
      <xdr:colOff>38100</xdr:colOff>
      <xdr:row>37</xdr:row>
      <xdr:rowOff>135621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126747</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7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105222</xdr:rowOff>
    </xdr:from>
    <xdr:to>
      <xdr:col>24</xdr:col>
      <xdr:colOff>63500</xdr:colOff>
      <xdr:row>56</xdr:row>
      <xdr:rowOff>139618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06422"/>
          <a:ext cx="838200" cy="3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139618</xdr:rowOff>
    </xdr:from>
    <xdr:to>
      <xdr:col>19</xdr:col>
      <xdr:colOff>177800</xdr:colOff>
      <xdr:row>56</xdr:row>
      <xdr:rowOff>153114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740818"/>
          <a:ext cx="889000" cy="1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153114</xdr:rowOff>
    </xdr:from>
    <xdr:to>
      <xdr:col>15</xdr:col>
      <xdr:colOff>50800</xdr:colOff>
      <xdr:row>57</xdr:row>
      <xdr:rowOff>10230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54314"/>
          <a:ext cx="889000" cy="2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10230</xdr:rowOff>
    </xdr:from>
    <xdr:to>
      <xdr:col>10</xdr:col>
      <xdr:colOff>114300</xdr:colOff>
      <xdr:row>57</xdr:row>
      <xdr:rowOff>24933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82880"/>
          <a:ext cx="889000" cy="1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94098</xdr:rowOff>
    </xdr:from>
    <xdr:to>
      <xdr:col>6</xdr:col>
      <xdr:colOff>38100</xdr:colOff>
      <xdr:row>57</xdr:row>
      <xdr:rowOff>24248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9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40775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7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54422</xdr:rowOff>
    </xdr:from>
    <xdr:to>
      <xdr:col>24</xdr:col>
      <xdr:colOff>114300</xdr:colOff>
      <xdr:row>56</xdr:row>
      <xdr:rowOff>156022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32849</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3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88818</xdr:rowOff>
    </xdr:from>
    <xdr:to>
      <xdr:col>20</xdr:col>
      <xdr:colOff>38100</xdr:colOff>
      <xdr:row>57</xdr:row>
      <xdr:rowOff>18968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9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10095</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102314</xdr:rowOff>
    </xdr:from>
    <xdr:to>
      <xdr:col>15</xdr:col>
      <xdr:colOff>101600</xdr:colOff>
      <xdr:row>57</xdr:row>
      <xdr:rowOff>32464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0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23591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9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130880</xdr:rowOff>
    </xdr:from>
    <xdr:to>
      <xdr:col>10</xdr:col>
      <xdr:colOff>165100</xdr:colOff>
      <xdr:row>57</xdr:row>
      <xdr:rowOff>61030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52157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2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145583</xdr:rowOff>
    </xdr:from>
    <xdr:to>
      <xdr:col>6</xdr:col>
      <xdr:colOff>38100</xdr:colOff>
      <xdr:row>57</xdr:row>
      <xdr:rowOff>75733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4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66860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3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116784</xdr:rowOff>
    </xdr:from>
    <xdr:to>
      <xdr:col>24</xdr:col>
      <xdr:colOff>63500</xdr:colOff>
      <xdr:row>78</xdr:row>
      <xdr:rowOff>131547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89884"/>
          <a:ext cx="838200" cy="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131547</xdr:rowOff>
    </xdr:from>
    <xdr:to>
      <xdr:col>19</xdr:col>
      <xdr:colOff>177800</xdr:colOff>
      <xdr:row>78</xdr:row>
      <xdr:rowOff>148177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04647"/>
          <a:ext cx="889000" cy="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148177</xdr:rowOff>
    </xdr:from>
    <xdr:to>
      <xdr:col>15</xdr:col>
      <xdr:colOff>50800</xdr:colOff>
      <xdr:row>78</xdr:row>
      <xdr:rowOff>156483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21277"/>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156483</xdr:rowOff>
    </xdr:from>
    <xdr:to>
      <xdr:col>10</xdr:col>
      <xdr:colOff>114300</xdr:colOff>
      <xdr:row>78</xdr:row>
      <xdr:rowOff>170218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29583"/>
          <a:ext cx="889000" cy="1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65984</xdr:rowOff>
    </xdr:from>
    <xdr:to>
      <xdr:col>24</xdr:col>
      <xdr:colOff>114300</xdr:colOff>
      <xdr:row>78</xdr:row>
      <xdr:rowOff>167584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161130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80747</xdr:rowOff>
    </xdr:from>
    <xdr:to>
      <xdr:col>20</xdr:col>
      <xdr:colOff>38100</xdr:colOff>
      <xdr:row>79</xdr:row>
      <xdr:rowOff>10897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2024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4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97377</xdr:rowOff>
    </xdr:from>
    <xdr:to>
      <xdr:col>15</xdr:col>
      <xdr:colOff>101600</xdr:colOff>
      <xdr:row>79</xdr:row>
      <xdr:rowOff>27527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18654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6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105683</xdr:rowOff>
    </xdr:from>
    <xdr:to>
      <xdr:col>10</xdr:col>
      <xdr:colOff>165100</xdr:colOff>
      <xdr:row>79</xdr:row>
      <xdr:rowOff>35833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26960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7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119418</xdr:rowOff>
    </xdr:from>
    <xdr:to>
      <xdr:col>6</xdr:col>
      <xdr:colOff>38100</xdr:colOff>
      <xdr:row>79</xdr:row>
      <xdr:rowOff>49568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40695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8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55980</xdr:rowOff>
    </xdr:from>
    <xdr:to>
      <xdr:col>24</xdr:col>
      <xdr:colOff>63500</xdr:colOff>
      <xdr:row>97</xdr:row>
      <xdr:rowOff>91021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86630"/>
          <a:ext cx="8382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91021</xdr:rowOff>
    </xdr:from>
    <xdr:to>
      <xdr:col>19</xdr:col>
      <xdr:colOff>177800</xdr:colOff>
      <xdr:row>98</xdr:row>
      <xdr:rowOff>27006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21671"/>
          <a:ext cx="889000" cy="10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105901</xdr:rowOff>
    </xdr:from>
    <xdr:to>
      <xdr:col>15</xdr:col>
      <xdr:colOff>50800</xdr:colOff>
      <xdr:row>98</xdr:row>
      <xdr:rowOff>27006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36551"/>
          <a:ext cx="889000" cy="9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105901</xdr:rowOff>
    </xdr:from>
    <xdr:to>
      <xdr:col>10</xdr:col>
      <xdr:colOff>114300</xdr:colOff>
      <xdr:row>98</xdr:row>
      <xdr:rowOff>76502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36551"/>
          <a:ext cx="889000" cy="14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xdr:rowOff>
    </xdr:from>
    <xdr:to>
      <xdr:col>6</xdr:col>
      <xdr:colOff>38100</xdr:colOff>
      <xdr:row>98</xdr:row>
      <xdr:rowOff>101640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118167</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57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5180</xdr:rowOff>
    </xdr:from>
    <xdr:to>
      <xdr:col>24</xdr:col>
      <xdr:colOff>114300</xdr:colOff>
      <xdr:row>97</xdr:row>
      <xdr:rowOff>106780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3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155057</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1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40221</xdr:rowOff>
    </xdr:from>
    <xdr:to>
      <xdr:col>20</xdr:col>
      <xdr:colOff>38100</xdr:colOff>
      <xdr:row>97</xdr:row>
      <xdr:rowOff>141821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7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132948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6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147656</xdr:rowOff>
    </xdr:from>
    <xdr:to>
      <xdr:col>15</xdr:col>
      <xdr:colOff>101600</xdr:colOff>
      <xdr:row>98</xdr:row>
      <xdr:rowOff>77806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68933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7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55101</xdr:rowOff>
    </xdr:from>
    <xdr:to>
      <xdr:col>10</xdr:col>
      <xdr:colOff>165100</xdr:colOff>
      <xdr:row>97</xdr:row>
      <xdr:rowOff>156701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8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147828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778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25702</xdr:rowOff>
    </xdr:from>
    <xdr:to>
      <xdr:col>6</xdr:col>
      <xdr:colOff>38100</xdr:colOff>
      <xdr:row>98</xdr:row>
      <xdr:rowOff>127302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118429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2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43421</xdr:rowOff>
    </xdr:from>
    <xdr:to>
      <xdr:col>55</xdr:col>
      <xdr:colOff>0</xdr:colOff>
      <xdr:row>37</xdr:row>
      <xdr:rowOff>50820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87071"/>
          <a:ext cx="838200" cy="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147187</xdr:rowOff>
    </xdr:from>
    <xdr:to>
      <xdr:col>50</xdr:col>
      <xdr:colOff>114300</xdr:colOff>
      <xdr:row>37</xdr:row>
      <xdr:rowOff>50820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19387"/>
          <a:ext cx="889000" cy="7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147187</xdr:rowOff>
    </xdr:from>
    <xdr:to>
      <xdr:col>45</xdr:col>
      <xdr:colOff>177800</xdr:colOff>
      <xdr:row>37</xdr:row>
      <xdr:rowOff>37443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19387"/>
          <a:ext cx="889000" cy="6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169883</xdr:rowOff>
    </xdr:from>
    <xdr:to>
      <xdr:col>41</xdr:col>
      <xdr:colOff>50800</xdr:colOff>
      <xdr:row>37</xdr:row>
      <xdr:rowOff>37443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99183"/>
          <a:ext cx="889000" cy="38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143482</xdr:rowOff>
    </xdr:from>
    <xdr:to>
      <xdr:col>36</xdr:col>
      <xdr:colOff>165100</xdr:colOff>
      <xdr:row>35</xdr:row>
      <xdr:rowOff>73632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7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64759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6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164071</xdr:rowOff>
    </xdr:from>
    <xdr:to>
      <xdr:col>55</xdr:col>
      <xdr:colOff>50800</xdr:colOff>
      <xdr:row>37</xdr:row>
      <xdr:rowOff>94221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3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142498</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20</xdr:rowOff>
    </xdr:from>
    <xdr:to>
      <xdr:col>50</xdr:col>
      <xdr:colOff>165100</xdr:colOff>
      <xdr:row>37</xdr:row>
      <xdr:rowOff>101620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4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92747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3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96387</xdr:rowOff>
    </xdr:from>
    <xdr:to>
      <xdr:col>46</xdr:col>
      <xdr:colOff>38100</xdr:colOff>
      <xdr:row>37</xdr:row>
      <xdr:rowOff>26537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6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43064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4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158093</xdr:rowOff>
    </xdr:from>
    <xdr:to>
      <xdr:col>41</xdr:col>
      <xdr:colOff>101600</xdr:colOff>
      <xdr:row>37</xdr:row>
      <xdr:rowOff>88243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3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104770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10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119083</xdr:rowOff>
    </xdr:from>
    <xdr:to>
      <xdr:col>36</xdr:col>
      <xdr:colOff>165100</xdr:colOff>
      <xdr:row>35</xdr:row>
      <xdr:rowOff>49233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4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65760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2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139060</xdr:rowOff>
    </xdr:from>
    <xdr:to>
      <xdr:col>55</xdr:col>
      <xdr:colOff>0</xdr:colOff>
      <xdr:row>57</xdr:row>
      <xdr:rowOff>100509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568810"/>
          <a:ext cx="838200" cy="30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139060</xdr:rowOff>
    </xdr:from>
    <xdr:to>
      <xdr:col>50</xdr:col>
      <xdr:colOff>114300</xdr:colOff>
      <xdr:row>57</xdr:row>
      <xdr:rowOff>73868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568810"/>
          <a:ext cx="889000" cy="27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68821</xdr:rowOff>
    </xdr:from>
    <xdr:to>
      <xdr:col>45</xdr:col>
      <xdr:colOff>177800</xdr:colOff>
      <xdr:row>57</xdr:row>
      <xdr:rowOff>73868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41471"/>
          <a:ext cx="889000" cy="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65748</xdr:rowOff>
    </xdr:from>
    <xdr:to>
      <xdr:col>41</xdr:col>
      <xdr:colOff>50800</xdr:colOff>
      <xdr:row>57</xdr:row>
      <xdr:rowOff>68821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38398"/>
          <a:ext cx="889000" cy="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29418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49709</xdr:rowOff>
    </xdr:from>
    <xdr:to>
      <xdr:col>55</xdr:col>
      <xdr:colOff>50800</xdr:colOff>
      <xdr:row>57</xdr:row>
      <xdr:rowOff>151309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2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28136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0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88260</xdr:rowOff>
    </xdr:from>
    <xdr:to>
      <xdr:col>50</xdr:col>
      <xdr:colOff>165100</xdr:colOff>
      <xdr:row>56</xdr:row>
      <xdr:rowOff>18410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1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34937</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93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23068</xdr:rowOff>
    </xdr:from>
    <xdr:to>
      <xdr:col>46</xdr:col>
      <xdr:colOff>38100</xdr:colOff>
      <xdr:row>57</xdr:row>
      <xdr:rowOff>124668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9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115795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8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18021</xdr:rowOff>
    </xdr:from>
    <xdr:to>
      <xdr:col>41</xdr:col>
      <xdr:colOff>101600</xdr:colOff>
      <xdr:row>57</xdr:row>
      <xdr:rowOff>119621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110748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14948</xdr:rowOff>
    </xdr:from>
    <xdr:to>
      <xdr:col>36</xdr:col>
      <xdr:colOff>165100</xdr:colOff>
      <xdr:row>57</xdr:row>
      <xdr:rowOff>116548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107675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8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136226</xdr:rowOff>
    </xdr:from>
    <xdr:to>
      <xdr:col>55</xdr:col>
      <xdr:colOff>0</xdr:colOff>
      <xdr:row>77</xdr:row>
      <xdr:rowOff>155342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37876"/>
          <a:ext cx="838200" cy="1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136226</xdr:rowOff>
    </xdr:from>
    <xdr:to>
      <xdr:col>50</xdr:col>
      <xdr:colOff>114300</xdr:colOff>
      <xdr:row>77</xdr:row>
      <xdr:rowOff>166532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37876"/>
          <a:ext cx="889000" cy="3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166532</xdr:rowOff>
    </xdr:from>
    <xdr:to>
      <xdr:col>45</xdr:col>
      <xdr:colOff>177800</xdr:colOff>
      <xdr:row>78</xdr:row>
      <xdr:rowOff>13359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68182"/>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154485</xdr:rowOff>
    </xdr:from>
    <xdr:to>
      <xdr:col>41</xdr:col>
      <xdr:colOff>50800</xdr:colOff>
      <xdr:row>78</xdr:row>
      <xdr:rowOff>13359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56135"/>
          <a:ext cx="889000" cy="3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23234</xdr:rowOff>
    </xdr:from>
    <xdr:to>
      <xdr:col>36</xdr:col>
      <xdr:colOff>165100</xdr:colOff>
      <xdr:row>77</xdr:row>
      <xdr:rowOff>124834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141361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0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104542</xdr:rowOff>
    </xdr:from>
    <xdr:to>
      <xdr:col>55</xdr:col>
      <xdr:colOff>50800</xdr:colOff>
      <xdr:row>78</xdr:row>
      <xdr:rowOff>34692</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0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19469</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2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85426</xdr:rowOff>
    </xdr:from>
    <xdr:to>
      <xdr:col>50</xdr:col>
      <xdr:colOff>165100</xdr:colOff>
      <xdr:row>78</xdr:row>
      <xdr:rowOff>15576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6703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7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115732</xdr:rowOff>
    </xdr:from>
    <xdr:to>
      <xdr:col>46</xdr:col>
      <xdr:colOff>38100</xdr:colOff>
      <xdr:row>78</xdr:row>
      <xdr:rowOff>45882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1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37009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1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134009</xdr:rowOff>
    </xdr:from>
    <xdr:to>
      <xdr:col>41</xdr:col>
      <xdr:colOff>101600</xdr:colOff>
      <xdr:row>78</xdr:row>
      <xdr:rowOff>64159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3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55286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2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103685</xdr:rowOff>
    </xdr:from>
    <xdr:to>
      <xdr:col>36</xdr:col>
      <xdr:colOff>165100</xdr:colOff>
      <xdr:row>78</xdr:row>
      <xdr:rowOff>33835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24962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39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15273</xdr:rowOff>
    </xdr:from>
    <xdr:to>
      <xdr:col>55</xdr:col>
      <xdr:colOff>0</xdr:colOff>
      <xdr:row>96</xdr:row>
      <xdr:rowOff>169692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303023"/>
          <a:ext cx="838200" cy="32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15273</xdr:rowOff>
    </xdr:from>
    <xdr:to>
      <xdr:col>50</xdr:col>
      <xdr:colOff>114300</xdr:colOff>
      <xdr:row>96</xdr:row>
      <xdr:rowOff>120864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303023"/>
          <a:ext cx="889000" cy="27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120864</xdr:rowOff>
    </xdr:from>
    <xdr:to>
      <xdr:col>45</xdr:col>
      <xdr:colOff>177800</xdr:colOff>
      <xdr:row>97</xdr:row>
      <xdr:rowOff>15918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580064"/>
          <a:ext cx="889000" cy="6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158389</xdr:rowOff>
    </xdr:from>
    <xdr:to>
      <xdr:col>41</xdr:col>
      <xdr:colOff>50800</xdr:colOff>
      <xdr:row>97</xdr:row>
      <xdr:rowOff>15918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617589"/>
          <a:ext cx="889000" cy="2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16667</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30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118892</xdr:rowOff>
    </xdr:from>
    <xdr:to>
      <xdr:col>55</xdr:col>
      <xdr:colOff>50800</xdr:colOff>
      <xdr:row>97</xdr:row>
      <xdr:rowOff>49042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57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97319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5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135923</xdr:rowOff>
    </xdr:from>
    <xdr:to>
      <xdr:col>50</xdr:col>
      <xdr:colOff>165100</xdr:colOff>
      <xdr:row>95</xdr:row>
      <xdr:rowOff>66073</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25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82600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02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70064</xdr:rowOff>
    </xdr:from>
    <xdr:to>
      <xdr:col>46</xdr:col>
      <xdr:colOff>38100</xdr:colOff>
      <xdr:row>97</xdr:row>
      <xdr:rowOff>214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2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162791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2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136568</xdr:rowOff>
    </xdr:from>
    <xdr:to>
      <xdr:col>41</xdr:col>
      <xdr:colOff>101600</xdr:colOff>
      <xdr:row>97</xdr:row>
      <xdr:rowOff>66718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9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57845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8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107589</xdr:rowOff>
    </xdr:from>
    <xdr:to>
      <xdr:col>36</xdr:col>
      <xdr:colOff>165100</xdr:colOff>
      <xdr:row>97</xdr:row>
      <xdr:rowOff>37739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6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28866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5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128613</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43713"/>
          <a:ext cx="8382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128613</xdr:rowOff>
    </xdr:from>
    <xdr:to>
      <xdr:col>81</xdr:col>
      <xdr:colOff>50800</xdr:colOff>
      <xdr:row>38</xdr:row>
      <xdr:rowOff>133985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643713"/>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133985</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490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112971</xdr:rowOff>
    </xdr:from>
    <xdr:to>
      <xdr:col>67</xdr:col>
      <xdr:colOff>101600</xdr:colOff>
      <xdr:row>38</xdr:row>
      <xdr:rowOff>43121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4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59648</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23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77813</xdr:rowOff>
    </xdr:from>
    <xdr:to>
      <xdr:col>81</xdr:col>
      <xdr:colOff>101600</xdr:colOff>
      <xdr:row>39</xdr:row>
      <xdr:rowOff>7963</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170540</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85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83185</xdr:rowOff>
    </xdr:from>
    <xdr:to>
      <xdr:col>76</xdr:col>
      <xdr:colOff>165100</xdr:colOff>
      <xdr:row>39</xdr:row>
      <xdr:rowOff>13335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4462</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91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116345</xdr:rowOff>
    </xdr:from>
    <xdr:to>
      <xdr:col>85</xdr:col>
      <xdr:colOff>127000</xdr:colOff>
      <xdr:row>75</xdr:row>
      <xdr:rowOff>149682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2975095"/>
          <a:ext cx="8382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106896</xdr:rowOff>
    </xdr:from>
    <xdr:to>
      <xdr:col>81</xdr:col>
      <xdr:colOff>50800</xdr:colOff>
      <xdr:row>75</xdr:row>
      <xdr:rowOff>116345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2965646"/>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106896</xdr:rowOff>
    </xdr:from>
    <xdr:to>
      <xdr:col>76</xdr:col>
      <xdr:colOff>114300</xdr:colOff>
      <xdr:row>75</xdr:row>
      <xdr:rowOff>120561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2965646"/>
          <a:ext cx="889000" cy="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120561</xdr:rowOff>
    </xdr:from>
    <xdr:to>
      <xdr:col>71</xdr:col>
      <xdr:colOff>177800</xdr:colOff>
      <xdr:row>75</xdr:row>
      <xdr:rowOff>153963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2979311"/>
          <a:ext cx="889000" cy="3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113592</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31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98882</xdr:rowOff>
    </xdr:from>
    <xdr:to>
      <xdr:col>85</xdr:col>
      <xdr:colOff>177800</xdr:colOff>
      <xdr:row>76</xdr:row>
      <xdr:rowOff>29032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5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121759</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80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65545</xdr:rowOff>
    </xdr:from>
    <xdr:to>
      <xdr:col>81</xdr:col>
      <xdr:colOff>101600</xdr:colOff>
      <xdr:row>75</xdr:row>
      <xdr:rowOff>167145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9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12222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69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56096</xdr:rowOff>
    </xdr:from>
    <xdr:to>
      <xdr:col>76</xdr:col>
      <xdr:colOff>165100</xdr:colOff>
      <xdr:row>75</xdr:row>
      <xdr:rowOff>157696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29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2773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69761</xdr:rowOff>
    </xdr:from>
    <xdr:to>
      <xdr:col>72</xdr:col>
      <xdr:colOff>38100</xdr:colOff>
      <xdr:row>75</xdr:row>
      <xdr:rowOff>171360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29285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16438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70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103162</xdr:rowOff>
    </xdr:from>
    <xdr:to>
      <xdr:col>67</xdr:col>
      <xdr:colOff>101600</xdr:colOff>
      <xdr:row>76</xdr:row>
      <xdr:rowOff>33313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29619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49839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3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118852</xdr:rowOff>
    </xdr:from>
    <xdr:to>
      <xdr:col>85</xdr:col>
      <xdr:colOff>127000</xdr:colOff>
      <xdr:row>98</xdr:row>
      <xdr:rowOff>120566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20952"/>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103753</xdr:rowOff>
    </xdr:from>
    <xdr:to>
      <xdr:col>81</xdr:col>
      <xdr:colOff>50800</xdr:colOff>
      <xdr:row>98</xdr:row>
      <xdr:rowOff>120566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05853"/>
          <a:ext cx="889000" cy="1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103566</xdr:rowOff>
    </xdr:from>
    <xdr:to>
      <xdr:col>76</xdr:col>
      <xdr:colOff>114300</xdr:colOff>
      <xdr:row>98</xdr:row>
      <xdr:rowOff>103753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05666"/>
          <a:ext cx="8890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56100</xdr:rowOff>
    </xdr:from>
    <xdr:to>
      <xdr:col>71</xdr:col>
      <xdr:colOff>177800</xdr:colOff>
      <xdr:row>98</xdr:row>
      <xdr:rowOff>103566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814300" y="16858200"/>
          <a:ext cx="889000" cy="4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84046</xdr:rowOff>
    </xdr:from>
    <xdr:to>
      <xdr:col>67</xdr:col>
      <xdr:colOff>101600</xdr:colOff>
      <xdr:row>99</xdr:row>
      <xdr:rowOff>14196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8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5323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7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68052</xdr:rowOff>
    </xdr:from>
    <xdr:to>
      <xdr:col>85</xdr:col>
      <xdr:colOff>177800</xdr:colOff>
      <xdr:row>98</xdr:row>
      <xdr:rowOff>169652</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7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69766</xdr:rowOff>
    </xdr:from>
    <xdr:to>
      <xdr:col>81</xdr:col>
      <xdr:colOff>101600</xdr:colOff>
      <xdr:row>98</xdr:row>
      <xdr:rowOff>171366</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7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162493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6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52953</xdr:rowOff>
    </xdr:from>
    <xdr:to>
      <xdr:col>76</xdr:col>
      <xdr:colOff>165100</xdr:colOff>
      <xdr:row>98</xdr:row>
      <xdr:rowOff>154553</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145680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4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52766</xdr:rowOff>
    </xdr:from>
    <xdr:to>
      <xdr:col>72</xdr:col>
      <xdr:colOff>38100</xdr:colOff>
      <xdr:row>98</xdr:row>
      <xdr:rowOff>154366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5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145493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4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5300</xdr:rowOff>
    </xdr:from>
    <xdr:to>
      <xdr:col>67</xdr:col>
      <xdr:colOff>101600</xdr:colOff>
      <xdr:row>98</xdr:row>
      <xdr:rowOff>106900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0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123427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58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93218</xdr:rowOff>
    </xdr:from>
    <xdr:to>
      <xdr:col>116</xdr:col>
      <xdr:colOff>63500</xdr:colOff>
      <xdr:row>37</xdr:row>
      <xdr:rowOff>147091</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265418"/>
          <a:ext cx="838200" cy="22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51918</xdr:rowOff>
    </xdr:from>
    <xdr:to>
      <xdr:col>111</xdr:col>
      <xdr:colOff>177800</xdr:colOff>
      <xdr:row>37</xdr:row>
      <xdr:rowOff>147091</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224118"/>
          <a:ext cx="889000" cy="26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51918</xdr:rowOff>
    </xdr:from>
    <xdr:to>
      <xdr:col>107</xdr:col>
      <xdr:colOff>50800</xdr:colOff>
      <xdr:row>36</xdr:row>
      <xdr:rowOff>83312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224118"/>
          <a:ext cx="889000" cy="3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83312</xdr:rowOff>
    </xdr:from>
    <xdr:to>
      <xdr:col>102</xdr:col>
      <xdr:colOff>114300</xdr:colOff>
      <xdr:row>36</xdr:row>
      <xdr:rowOff>87198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255512"/>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161481</xdr:rowOff>
    </xdr:from>
    <xdr:to>
      <xdr:col>98</xdr:col>
      <xdr:colOff>38100</xdr:colOff>
      <xdr:row>38</xdr:row>
      <xdr:rowOff>91631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82758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5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42418</xdr:rowOff>
    </xdr:from>
    <xdr:to>
      <xdr:col>116</xdr:col>
      <xdr:colOff>114300</xdr:colOff>
      <xdr:row>36</xdr:row>
      <xdr:rowOff>144018</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21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65295</xdr:rowOff>
    </xdr:from>
    <xdr:ext cx="534377"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06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96291</xdr:rowOff>
    </xdr:from>
    <xdr:to>
      <xdr:col>112</xdr:col>
      <xdr:colOff>38100</xdr:colOff>
      <xdr:row>38</xdr:row>
      <xdr:rowOff>26442</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4399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42968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1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1118</xdr:rowOff>
    </xdr:from>
    <xdr:to>
      <xdr:col>107</xdr:col>
      <xdr:colOff>101600</xdr:colOff>
      <xdr:row>36</xdr:row>
      <xdr:rowOff>102718</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1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119245</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67111" y="594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32512</xdr:rowOff>
    </xdr:from>
    <xdr:to>
      <xdr:col>102</xdr:col>
      <xdr:colOff>165100</xdr:colOff>
      <xdr:row>36</xdr:row>
      <xdr:rowOff>134112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2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150639</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278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36398</xdr:rowOff>
    </xdr:from>
    <xdr:to>
      <xdr:col>98</xdr:col>
      <xdr:colOff>38100</xdr:colOff>
      <xdr:row>36</xdr:row>
      <xdr:rowOff>137998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20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154525</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389111" y="598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8598</xdr:rowOff>
    </xdr:from>
    <xdr:to>
      <xdr:col>116</xdr:col>
      <xdr:colOff>63500</xdr:colOff>
      <xdr:row>58</xdr:row>
      <xdr:rowOff>108058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9952698"/>
          <a:ext cx="838200" cy="9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8598</xdr:rowOff>
    </xdr:from>
    <xdr:to>
      <xdr:col>111</xdr:col>
      <xdr:colOff>177800</xdr:colOff>
      <xdr:row>58</xdr:row>
      <xdr:rowOff>13189</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9952698"/>
          <a:ext cx="889000" cy="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118802</xdr:rowOff>
    </xdr:from>
    <xdr:to>
      <xdr:col>107</xdr:col>
      <xdr:colOff>50800</xdr:colOff>
      <xdr:row>58</xdr:row>
      <xdr:rowOff>13189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9891452"/>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128746</xdr:rowOff>
    </xdr:from>
    <xdr:to>
      <xdr:col>102</xdr:col>
      <xdr:colOff>114300</xdr:colOff>
      <xdr:row>57</xdr:row>
      <xdr:rowOff>118802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9729946"/>
          <a:ext cx="889000" cy="16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51867</xdr:rowOff>
    </xdr:from>
    <xdr:to>
      <xdr:col>98</xdr:col>
      <xdr:colOff>38100</xdr:colOff>
      <xdr:row>58</xdr:row>
      <xdr:rowOff>153467</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95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144594</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8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57258</xdr:rowOff>
    </xdr:from>
    <xdr:to>
      <xdr:col>116</xdr:col>
      <xdr:colOff>114300</xdr:colOff>
      <xdr:row>58</xdr:row>
      <xdr:rowOff>158858</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0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16635</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8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129248</xdr:rowOff>
    </xdr:from>
    <xdr:to>
      <xdr:col>112</xdr:col>
      <xdr:colOff>38100</xdr:colOff>
      <xdr:row>58</xdr:row>
      <xdr:rowOff>59398</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90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75925</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967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133839</xdr:rowOff>
    </xdr:from>
    <xdr:to>
      <xdr:col>107</xdr:col>
      <xdr:colOff>101600</xdr:colOff>
      <xdr:row>58</xdr:row>
      <xdr:rowOff>63989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80516</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67111" y="96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68002</xdr:rowOff>
    </xdr:from>
    <xdr:to>
      <xdr:col>102</xdr:col>
      <xdr:colOff>165100</xdr:colOff>
      <xdr:row>57</xdr:row>
      <xdr:rowOff>169602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84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14679</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278111" y="961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77946</xdr:rowOff>
    </xdr:from>
    <xdr:to>
      <xdr:col>98</xdr:col>
      <xdr:colOff>38100</xdr:colOff>
      <xdr:row>57</xdr:row>
      <xdr:rowOff>8096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67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24623</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389111" y="945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94037</xdr:rowOff>
    </xdr:from>
    <xdr:to>
      <xdr:col>116</xdr:col>
      <xdr:colOff>63500</xdr:colOff>
      <xdr:row>75</xdr:row>
      <xdr:rowOff>96476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952787"/>
          <a:ext cx="8382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96476</xdr:rowOff>
    </xdr:from>
    <xdr:to>
      <xdr:col>111</xdr:col>
      <xdr:colOff>177800</xdr:colOff>
      <xdr:row>75</xdr:row>
      <xdr:rowOff>125870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955226"/>
          <a:ext cx="889000" cy="2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125870</xdr:rowOff>
    </xdr:from>
    <xdr:to>
      <xdr:col>107</xdr:col>
      <xdr:colOff>50800</xdr:colOff>
      <xdr:row>75</xdr:row>
      <xdr:rowOff>145624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984620"/>
          <a:ext cx="889000" cy="1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145624</xdr:rowOff>
    </xdr:from>
    <xdr:to>
      <xdr:col>102</xdr:col>
      <xdr:colOff>114300</xdr:colOff>
      <xdr:row>75</xdr:row>
      <xdr:rowOff>165075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004374"/>
          <a:ext cx="889000" cy="1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153185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1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43237</xdr:rowOff>
    </xdr:from>
    <xdr:to>
      <xdr:col>116</xdr:col>
      <xdr:colOff>114300</xdr:colOff>
      <xdr:row>75</xdr:row>
      <xdr:rowOff>144837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66114</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5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45676</xdr:rowOff>
    </xdr:from>
    <xdr:to>
      <xdr:col>112</xdr:col>
      <xdr:colOff>38100</xdr:colOff>
      <xdr:row>75</xdr:row>
      <xdr:rowOff>147275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044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163803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7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75070</xdr:rowOff>
    </xdr:from>
    <xdr:to>
      <xdr:col>107</xdr:col>
      <xdr:colOff>101600</xdr:colOff>
      <xdr:row>76</xdr:row>
      <xdr:rowOff>5220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9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21747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70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94824</xdr:rowOff>
    </xdr:from>
    <xdr:to>
      <xdr:col>102</xdr:col>
      <xdr:colOff>165100</xdr:colOff>
      <xdr:row>76</xdr:row>
      <xdr:rowOff>24975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9535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41501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72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114274</xdr:rowOff>
    </xdr:from>
    <xdr:to>
      <xdr:col>98</xdr:col>
      <xdr:colOff>38100</xdr:colOff>
      <xdr:row>76</xdr:row>
      <xdr:rowOff>44425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730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60951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74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万円で、前年度と比べ約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万円減少している。住民一人当たりの支出額のうち、分母となる人口は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44,348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分子となる各項目の増減のうち、主なものは次のとおりである。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46,072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66,568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36,890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円下回っている。減少の主な要因は、志度及び長尾公民館整備事業の完了や長尾小学校改築事業経費が減少したためである。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75,714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円減少したものの、類似団体平均値を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14,349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円上回っている。減少の主な要因は、したためである。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81361</xdr:rowOff>
    </xdr:from>
    <xdr:to>
      <xdr:col>24</xdr:col>
      <xdr:colOff>63500</xdr:colOff>
      <xdr:row>37</xdr:row>
      <xdr:rowOff>85933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2501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85933</xdr:rowOff>
    </xdr:from>
    <xdr:to>
      <xdr:col>19</xdr:col>
      <xdr:colOff>177800</xdr:colOff>
      <xdr:row>37</xdr:row>
      <xdr:rowOff>92517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29583"/>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92517</xdr:rowOff>
    </xdr:from>
    <xdr:to>
      <xdr:col>15</xdr:col>
      <xdr:colOff>50800</xdr:colOff>
      <xdr:row>37</xdr:row>
      <xdr:rowOff>99146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3616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80630</xdr:rowOff>
    </xdr:from>
    <xdr:to>
      <xdr:col>10</xdr:col>
      <xdr:colOff>114300</xdr:colOff>
      <xdr:row>37</xdr:row>
      <xdr:rowOff>99146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24280"/>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53147</xdr:rowOff>
    </xdr:from>
    <xdr:to>
      <xdr:col>6</xdr:col>
      <xdr:colOff>38100</xdr:colOff>
      <xdr:row>37</xdr:row>
      <xdr:rowOff>154747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145874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8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30561</xdr:rowOff>
    </xdr:from>
    <xdr:to>
      <xdr:col>24</xdr:col>
      <xdr:colOff>114300</xdr:colOff>
      <xdr:row>37</xdr:row>
      <xdr:rowOff>132161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161388</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35133</xdr:rowOff>
    </xdr:from>
    <xdr:to>
      <xdr:col>20</xdr:col>
      <xdr:colOff>38100</xdr:colOff>
      <xdr:row>37</xdr:row>
      <xdr:rowOff>136733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153260</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5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41717</xdr:rowOff>
    </xdr:from>
    <xdr:to>
      <xdr:col>15</xdr:col>
      <xdr:colOff>101600</xdr:colOff>
      <xdr:row>37</xdr:row>
      <xdr:rowOff>143317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8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134444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47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48346</xdr:rowOff>
    </xdr:from>
    <xdr:to>
      <xdr:col>10</xdr:col>
      <xdr:colOff>165100</xdr:colOff>
      <xdr:row>37</xdr:row>
      <xdr:rowOff>149946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141074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8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29830</xdr:rowOff>
    </xdr:from>
    <xdr:to>
      <xdr:col>6</xdr:col>
      <xdr:colOff>38100</xdr:colOff>
      <xdr:row>37</xdr:row>
      <xdr:rowOff>131430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147957</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4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40764</xdr:rowOff>
    </xdr:from>
    <xdr:to>
      <xdr:col>24</xdr:col>
      <xdr:colOff>63500</xdr:colOff>
      <xdr:row>58</xdr:row>
      <xdr:rowOff>52361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84864"/>
          <a:ext cx="838200" cy="1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52361</xdr:rowOff>
    </xdr:from>
    <xdr:to>
      <xdr:col>19</xdr:col>
      <xdr:colOff>177800</xdr:colOff>
      <xdr:row>58</xdr:row>
      <xdr:rowOff>57250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96461"/>
          <a:ext cx="889000" cy="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57250</xdr:rowOff>
    </xdr:from>
    <xdr:to>
      <xdr:col>15</xdr:col>
      <xdr:colOff>50800</xdr:colOff>
      <xdr:row>58</xdr:row>
      <xdr:rowOff>87916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01350"/>
          <a:ext cx="889000" cy="3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44117</xdr:rowOff>
    </xdr:from>
    <xdr:to>
      <xdr:col>10</xdr:col>
      <xdr:colOff>114300</xdr:colOff>
      <xdr:row>58</xdr:row>
      <xdr:rowOff>87916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16767"/>
          <a:ext cx="889000" cy="21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152531</xdr:rowOff>
    </xdr:from>
    <xdr:to>
      <xdr:col>6</xdr:col>
      <xdr:colOff>38100</xdr:colOff>
      <xdr:row>57</xdr:row>
      <xdr:rowOff>82681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5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99208</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52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161414</xdr:rowOff>
    </xdr:from>
    <xdr:to>
      <xdr:col>24</xdr:col>
      <xdr:colOff>114300</xdr:colOff>
      <xdr:row>58</xdr:row>
      <xdr:rowOff>91564</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105862</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1561</xdr:rowOff>
    </xdr:from>
    <xdr:to>
      <xdr:col>20</xdr:col>
      <xdr:colOff>38100</xdr:colOff>
      <xdr:row>58</xdr:row>
      <xdr:rowOff>103161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94288</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3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6450</xdr:rowOff>
    </xdr:from>
    <xdr:to>
      <xdr:col>15</xdr:col>
      <xdr:colOff>101600</xdr:colOff>
      <xdr:row>58</xdr:row>
      <xdr:rowOff>108050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99177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4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37116</xdr:rowOff>
    </xdr:from>
    <xdr:to>
      <xdr:col>10</xdr:col>
      <xdr:colOff>165100</xdr:colOff>
      <xdr:row>58</xdr:row>
      <xdr:rowOff>138716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8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129843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7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164767</xdr:rowOff>
    </xdr:from>
    <xdr:to>
      <xdr:col>6</xdr:col>
      <xdr:colOff>38100</xdr:colOff>
      <xdr:row>57</xdr:row>
      <xdr:rowOff>94917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6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86044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5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3927</xdr:rowOff>
    </xdr:from>
    <xdr:to>
      <xdr:col>24</xdr:col>
      <xdr:colOff>63500</xdr:colOff>
      <xdr:row>77</xdr:row>
      <xdr:rowOff>37395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05577"/>
          <a:ext cx="838200" cy="3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37395</xdr:rowOff>
    </xdr:from>
    <xdr:to>
      <xdr:col>19</xdr:col>
      <xdr:colOff>177800</xdr:colOff>
      <xdr:row>77</xdr:row>
      <xdr:rowOff>81144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39045"/>
          <a:ext cx="889000" cy="4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65850</xdr:rowOff>
    </xdr:from>
    <xdr:to>
      <xdr:col>15</xdr:col>
      <xdr:colOff>50800</xdr:colOff>
      <xdr:row>77</xdr:row>
      <xdr:rowOff>81144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67500"/>
          <a:ext cx="889000" cy="1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65850</xdr:rowOff>
    </xdr:from>
    <xdr:to>
      <xdr:col>10</xdr:col>
      <xdr:colOff>114300</xdr:colOff>
      <xdr:row>77</xdr:row>
      <xdr:rowOff>150893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67500"/>
          <a:ext cx="889000" cy="8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119762</xdr:rowOff>
    </xdr:from>
    <xdr:to>
      <xdr:col>6</xdr:col>
      <xdr:colOff>38100</xdr:colOff>
      <xdr:row>78</xdr:row>
      <xdr:rowOff>49912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32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41039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41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124577</xdr:rowOff>
    </xdr:from>
    <xdr:to>
      <xdr:col>24</xdr:col>
      <xdr:colOff>114300</xdr:colOff>
      <xdr:row>77</xdr:row>
      <xdr:rowOff>54727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5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103004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3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158045</xdr:rowOff>
    </xdr:from>
    <xdr:to>
      <xdr:col>20</xdr:col>
      <xdr:colOff>38100</xdr:colOff>
      <xdr:row>77</xdr:row>
      <xdr:rowOff>88195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8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79322</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8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30344</xdr:rowOff>
    </xdr:from>
    <xdr:to>
      <xdr:col>15</xdr:col>
      <xdr:colOff>101600</xdr:colOff>
      <xdr:row>77</xdr:row>
      <xdr:rowOff>131944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3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123071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2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15050</xdr:rowOff>
    </xdr:from>
    <xdr:to>
      <xdr:col>10</xdr:col>
      <xdr:colOff>165100</xdr:colOff>
      <xdr:row>77</xdr:row>
      <xdr:rowOff>116650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107777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0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100093</xdr:rowOff>
    </xdr:from>
    <xdr:to>
      <xdr:col>6</xdr:col>
      <xdr:colOff>38100</xdr:colOff>
      <xdr:row>78</xdr:row>
      <xdr:rowOff>30243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0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46770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07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112092</xdr:rowOff>
    </xdr:from>
    <xdr:to>
      <xdr:col>24</xdr:col>
      <xdr:colOff>63500</xdr:colOff>
      <xdr:row>97</xdr:row>
      <xdr:rowOff>133293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42742"/>
          <a:ext cx="838200" cy="2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105012</xdr:rowOff>
    </xdr:from>
    <xdr:to>
      <xdr:col>19</xdr:col>
      <xdr:colOff>177800</xdr:colOff>
      <xdr:row>97</xdr:row>
      <xdr:rowOff>133293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35662"/>
          <a:ext cx="889000" cy="2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105012</xdr:rowOff>
    </xdr:from>
    <xdr:to>
      <xdr:col>15</xdr:col>
      <xdr:colOff>50800</xdr:colOff>
      <xdr:row>97</xdr:row>
      <xdr:rowOff>107494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35662"/>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107494</xdr:rowOff>
    </xdr:from>
    <xdr:to>
      <xdr:col>10</xdr:col>
      <xdr:colOff>114300</xdr:colOff>
      <xdr:row>97</xdr:row>
      <xdr:rowOff>107820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3814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76124</xdr:rowOff>
    </xdr:from>
    <xdr:to>
      <xdr:col>6</xdr:col>
      <xdr:colOff>38100</xdr:colOff>
      <xdr:row>98</xdr:row>
      <xdr:rowOff>6274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168851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9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61292</xdr:rowOff>
    </xdr:from>
    <xdr:to>
      <xdr:col>24</xdr:col>
      <xdr:colOff>114300</xdr:colOff>
      <xdr:row>97</xdr:row>
      <xdr:rowOff>162892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39719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82493</xdr:rowOff>
    </xdr:from>
    <xdr:to>
      <xdr:col>20</xdr:col>
      <xdr:colOff>38100</xdr:colOff>
      <xdr:row>98</xdr:row>
      <xdr:rowOff>12643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3770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0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54212</xdr:rowOff>
    </xdr:from>
    <xdr:to>
      <xdr:col>15</xdr:col>
      <xdr:colOff>101600</xdr:colOff>
      <xdr:row>97</xdr:row>
      <xdr:rowOff>155812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146939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7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56694</xdr:rowOff>
    </xdr:from>
    <xdr:to>
      <xdr:col>10</xdr:col>
      <xdr:colOff>165100</xdr:colOff>
      <xdr:row>97</xdr:row>
      <xdr:rowOff>158294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8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149421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8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57020</xdr:rowOff>
    </xdr:from>
    <xdr:to>
      <xdr:col>6</xdr:col>
      <xdr:colOff>38100</xdr:colOff>
      <xdr:row>97</xdr:row>
      <xdr:rowOff>158620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3697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6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102895</xdr:rowOff>
    </xdr:from>
    <xdr:to>
      <xdr:col>55</xdr:col>
      <xdr:colOff>0</xdr:colOff>
      <xdr:row>38</xdr:row>
      <xdr:rowOff>106553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17995"/>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106553</xdr:rowOff>
    </xdr:from>
    <xdr:to>
      <xdr:col>50</xdr:col>
      <xdr:colOff>114300</xdr:colOff>
      <xdr:row>38</xdr:row>
      <xdr:rowOff>107924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2165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51232</xdr:rowOff>
    </xdr:from>
    <xdr:to>
      <xdr:col>45</xdr:col>
      <xdr:colOff>177800</xdr:colOff>
      <xdr:row>38</xdr:row>
      <xdr:rowOff>107924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5366182"/>
          <a:ext cx="889000" cy="125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51232</xdr:rowOff>
    </xdr:from>
    <xdr:to>
      <xdr:col>41</xdr:col>
      <xdr:colOff>50800</xdr:colOff>
      <xdr:row>31</xdr:row>
      <xdr:rowOff>82321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5366182"/>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12548</xdr:rowOff>
    </xdr:from>
    <xdr:to>
      <xdr:col>36</xdr:col>
      <xdr:colOff>165100</xdr:colOff>
      <xdr:row>37</xdr:row>
      <xdr:rowOff>114148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105275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44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52095</xdr:rowOff>
    </xdr:from>
    <xdr:to>
      <xdr:col>55</xdr:col>
      <xdr:colOff>50800</xdr:colOff>
      <xdr:row>38</xdr:row>
      <xdr:rowOff>153695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138472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82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55753</xdr:rowOff>
    </xdr:from>
    <xdr:to>
      <xdr:col>50</xdr:col>
      <xdr:colOff>165100</xdr:colOff>
      <xdr:row>38</xdr:row>
      <xdr:rowOff>157353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7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148480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63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57124</xdr:rowOff>
    </xdr:from>
    <xdr:to>
      <xdr:col>46</xdr:col>
      <xdr:colOff>38100</xdr:colOff>
      <xdr:row>38</xdr:row>
      <xdr:rowOff>158724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7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149851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64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432</xdr:rowOff>
    </xdr:from>
    <xdr:to>
      <xdr:col>41</xdr:col>
      <xdr:colOff>101600</xdr:colOff>
      <xdr:row>31</xdr:row>
      <xdr:rowOff>102032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31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118559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09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31521</xdr:rowOff>
    </xdr:from>
    <xdr:to>
      <xdr:col>36</xdr:col>
      <xdr:colOff>165100</xdr:colOff>
      <xdr:row>31</xdr:row>
      <xdr:rowOff>133121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34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149648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12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93408</xdr:rowOff>
    </xdr:from>
    <xdr:to>
      <xdr:col>55</xdr:col>
      <xdr:colOff>0</xdr:colOff>
      <xdr:row>57</xdr:row>
      <xdr:rowOff>129032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866058"/>
          <a:ext cx="8382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129032</xdr:rowOff>
    </xdr:from>
    <xdr:to>
      <xdr:col>50</xdr:col>
      <xdr:colOff>114300</xdr:colOff>
      <xdr:row>57</xdr:row>
      <xdr:rowOff>142291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01682"/>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71253</xdr:rowOff>
    </xdr:from>
    <xdr:to>
      <xdr:col>45</xdr:col>
      <xdr:colOff>177800</xdr:colOff>
      <xdr:row>57</xdr:row>
      <xdr:rowOff>142291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672453"/>
          <a:ext cx="889000" cy="24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71253</xdr:rowOff>
    </xdr:from>
    <xdr:to>
      <xdr:col>41</xdr:col>
      <xdr:colOff>50800</xdr:colOff>
      <xdr:row>57</xdr:row>
      <xdr:rowOff>38316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672453"/>
          <a:ext cx="889000" cy="13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42608</xdr:rowOff>
    </xdr:from>
    <xdr:to>
      <xdr:col>55</xdr:col>
      <xdr:colOff>50800</xdr:colOff>
      <xdr:row>57</xdr:row>
      <xdr:rowOff>144208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1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21035</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9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78232</xdr:rowOff>
    </xdr:from>
    <xdr:to>
      <xdr:col>50</xdr:col>
      <xdr:colOff>165100</xdr:colOff>
      <xdr:row>58</xdr:row>
      <xdr:rowOff>8382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170959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9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91491</xdr:rowOff>
    </xdr:from>
    <xdr:to>
      <xdr:col>46</xdr:col>
      <xdr:colOff>38100</xdr:colOff>
      <xdr:row>58</xdr:row>
      <xdr:rowOff>21641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6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12768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5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20453</xdr:rowOff>
    </xdr:from>
    <xdr:to>
      <xdr:col>41</xdr:col>
      <xdr:colOff>101600</xdr:colOff>
      <xdr:row>56</xdr:row>
      <xdr:rowOff>122053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2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138580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39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158966</xdr:rowOff>
    </xdr:from>
    <xdr:to>
      <xdr:col>36</xdr:col>
      <xdr:colOff>165100</xdr:colOff>
      <xdr:row>57</xdr:row>
      <xdr:rowOff>89116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76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80243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85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150771</xdr:rowOff>
    </xdr:from>
    <xdr:to>
      <xdr:col>55</xdr:col>
      <xdr:colOff>0</xdr:colOff>
      <xdr:row>78</xdr:row>
      <xdr:rowOff>69030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52421"/>
          <a:ext cx="838200" cy="8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148796</xdr:rowOff>
    </xdr:from>
    <xdr:to>
      <xdr:col>50</xdr:col>
      <xdr:colOff>114300</xdr:colOff>
      <xdr:row>77</xdr:row>
      <xdr:rowOff>150771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50446"/>
          <a:ext cx="8890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148796</xdr:rowOff>
    </xdr:from>
    <xdr:to>
      <xdr:col>45</xdr:col>
      <xdr:colOff>177800</xdr:colOff>
      <xdr:row>77</xdr:row>
      <xdr:rowOff>158331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50446"/>
          <a:ext cx="889000" cy="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85505</xdr:rowOff>
    </xdr:from>
    <xdr:to>
      <xdr:col>41</xdr:col>
      <xdr:colOff>50800</xdr:colOff>
      <xdr:row>77</xdr:row>
      <xdr:rowOff>158331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87155"/>
          <a:ext cx="889000" cy="7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17463</xdr:rowOff>
    </xdr:from>
    <xdr:to>
      <xdr:col>36</xdr:col>
      <xdr:colOff>165100</xdr:colOff>
      <xdr:row>77</xdr:row>
      <xdr:rowOff>119063</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1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135590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99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18230</xdr:rowOff>
    </xdr:from>
    <xdr:to>
      <xdr:col>55</xdr:col>
      <xdr:colOff>50800</xdr:colOff>
      <xdr:row>78</xdr:row>
      <xdr:rowOff>119830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168107</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99971</xdr:rowOff>
    </xdr:from>
    <xdr:to>
      <xdr:col>50</xdr:col>
      <xdr:colOff>165100</xdr:colOff>
      <xdr:row>78</xdr:row>
      <xdr:rowOff>30121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21248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97996</xdr:rowOff>
    </xdr:from>
    <xdr:to>
      <xdr:col>46</xdr:col>
      <xdr:colOff>38100</xdr:colOff>
      <xdr:row>78</xdr:row>
      <xdr:rowOff>28146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9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19273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9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107531</xdr:rowOff>
    </xdr:from>
    <xdr:to>
      <xdr:col>41</xdr:col>
      <xdr:colOff>101600</xdr:colOff>
      <xdr:row>78</xdr:row>
      <xdr:rowOff>37681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28808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0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34705</xdr:rowOff>
    </xdr:from>
    <xdr:to>
      <xdr:col>36</xdr:col>
      <xdr:colOff>165100</xdr:colOff>
      <xdr:row>77</xdr:row>
      <xdr:rowOff>136305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127432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2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67120</xdr:rowOff>
    </xdr:from>
    <xdr:to>
      <xdr:col>55</xdr:col>
      <xdr:colOff>0</xdr:colOff>
      <xdr:row>96</xdr:row>
      <xdr:rowOff>110165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526320"/>
          <a:ext cx="8382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52223</xdr:rowOff>
    </xdr:from>
    <xdr:to>
      <xdr:col>50</xdr:col>
      <xdr:colOff>114300</xdr:colOff>
      <xdr:row>96</xdr:row>
      <xdr:rowOff>67120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11423"/>
          <a:ext cx="8890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52223</xdr:rowOff>
    </xdr:from>
    <xdr:to>
      <xdr:col>45</xdr:col>
      <xdr:colOff>177800</xdr:colOff>
      <xdr:row>96</xdr:row>
      <xdr:rowOff>54325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11423"/>
          <a:ext cx="889000" cy="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17765</xdr:rowOff>
    </xdr:from>
    <xdr:to>
      <xdr:col>41</xdr:col>
      <xdr:colOff>50800</xdr:colOff>
      <xdr:row>96</xdr:row>
      <xdr:rowOff>54325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76965"/>
          <a:ext cx="889000" cy="3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137889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9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59365</xdr:rowOff>
    </xdr:from>
    <xdr:to>
      <xdr:col>55</xdr:col>
      <xdr:colOff>50800</xdr:colOff>
      <xdr:row>96</xdr:row>
      <xdr:rowOff>160965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37792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9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16320</xdr:rowOff>
    </xdr:from>
    <xdr:to>
      <xdr:col>50</xdr:col>
      <xdr:colOff>165100</xdr:colOff>
      <xdr:row>96</xdr:row>
      <xdr:rowOff>117920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134447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5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1423</xdr:rowOff>
    </xdr:from>
    <xdr:to>
      <xdr:col>46</xdr:col>
      <xdr:colOff>38100</xdr:colOff>
      <xdr:row>96</xdr:row>
      <xdr:rowOff>103023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6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119550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3525</xdr:rowOff>
    </xdr:from>
    <xdr:to>
      <xdr:col>41</xdr:col>
      <xdr:colOff>101600</xdr:colOff>
      <xdr:row>96</xdr:row>
      <xdr:rowOff>105125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121652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3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138415</xdr:rowOff>
    </xdr:from>
    <xdr:to>
      <xdr:col>36</xdr:col>
      <xdr:colOff>165100</xdr:colOff>
      <xdr:row>96</xdr:row>
      <xdr:rowOff>68565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85092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0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4197</xdr:rowOff>
    </xdr:from>
    <xdr:to>
      <xdr:col>85</xdr:col>
      <xdr:colOff>127000</xdr:colOff>
      <xdr:row>37</xdr:row>
      <xdr:rowOff>6350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47847"/>
          <a:ext cx="83820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107696</xdr:rowOff>
    </xdr:from>
    <xdr:to>
      <xdr:col>81</xdr:col>
      <xdr:colOff>50800</xdr:colOff>
      <xdr:row>37</xdr:row>
      <xdr:rowOff>6350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279896"/>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145396</xdr:rowOff>
    </xdr:from>
    <xdr:to>
      <xdr:col>76</xdr:col>
      <xdr:colOff>114300</xdr:colOff>
      <xdr:row>36</xdr:row>
      <xdr:rowOff>107696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146146"/>
          <a:ext cx="889000" cy="13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145396</xdr:rowOff>
    </xdr:from>
    <xdr:to>
      <xdr:col>71</xdr:col>
      <xdr:colOff>177800</xdr:colOff>
      <xdr:row>36</xdr:row>
      <xdr:rowOff>78321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146146"/>
          <a:ext cx="889000" cy="10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82671</xdr:rowOff>
    </xdr:from>
    <xdr:to>
      <xdr:col>67</xdr:col>
      <xdr:colOff>101600</xdr:colOff>
      <xdr:row>37</xdr:row>
      <xdr:rowOff>12821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3948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3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124847</xdr:rowOff>
    </xdr:from>
    <xdr:to>
      <xdr:col>85</xdr:col>
      <xdr:colOff>177800</xdr:colOff>
      <xdr:row>37</xdr:row>
      <xdr:rowOff>54997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9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103274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7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127000</xdr:rowOff>
    </xdr:from>
    <xdr:to>
      <xdr:col>81</xdr:col>
      <xdr:colOff>101600</xdr:colOff>
      <xdr:row>37</xdr:row>
      <xdr:rowOff>57150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48277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9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56896</xdr:rowOff>
    </xdr:from>
    <xdr:to>
      <xdr:col>76</xdr:col>
      <xdr:colOff>165100</xdr:colOff>
      <xdr:row>36</xdr:row>
      <xdr:rowOff>158496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3573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94596</xdr:rowOff>
    </xdr:from>
    <xdr:to>
      <xdr:col>72</xdr:col>
      <xdr:colOff>38100</xdr:colOff>
      <xdr:row>36</xdr:row>
      <xdr:rowOff>24746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09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41273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87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27521</xdr:rowOff>
    </xdr:from>
    <xdr:to>
      <xdr:col>67</xdr:col>
      <xdr:colOff>101600</xdr:colOff>
      <xdr:row>36</xdr:row>
      <xdr:rowOff>129121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19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145648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97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145590</xdr:rowOff>
    </xdr:from>
    <xdr:to>
      <xdr:col>85</xdr:col>
      <xdr:colOff>127000</xdr:colOff>
      <xdr:row>56</xdr:row>
      <xdr:rowOff>14168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232440"/>
          <a:ext cx="838200" cy="38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145590</xdr:rowOff>
    </xdr:from>
    <xdr:to>
      <xdr:col>81</xdr:col>
      <xdr:colOff>50800</xdr:colOff>
      <xdr:row>55</xdr:row>
      <xdr:rowOff>169776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232440"/>
          <a:ext cx="889000" cy="36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169776</xdr:rowOff>
    </xdr:from>
    <xdr:to>
      <xdr:col>76</xdr:col>
      <xdr:colOff>114300</xdr:colOff>
      <xdr:row>56</xdr:row>
      <xdr:rowOff>168359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599526"/>
          <a:ext cx="889000" cy="17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131158</xdr:rowOff>
    </xdr:from>
    <xdr:to>
      <xdr:col>71</xdr:col>
      <xdr:colOff>177800</xdr:colOff>
      <xdr:row>56</xdr:row>
      <xdr:rowOff>168359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32358"/>
          <a:ext cx="889000" cy="3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155119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1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134818</xdr:rowOff>
    </xdr:from>
    <xdr:to>
      <xdr:col>85</xdr:col>
      <xdr:colOff>177800</xdr:colOff>
      <xdr:row>56</xdr:row>
      <xdr:rowOff>64968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6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113245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4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94790</xdr:rowOff>
    </xdr:from>
    <xdr:to>
      <xdr:col>81</xdr:col>
      <xdr:colOff>101600</xdr:colOff>
      <xdr:row>54</xdr:row>
      <xdr:rowOff>24940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18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41467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8956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118976</xdr:rowOff>
    </xdr:from>
    <xdr:to>
      <xdr:col>76</xdr:col>
      <xdr:colOff>165100</xdr:colOff>
      <xdr:row>56</xdr:row>
      <xdr:rowOff>49126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4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65653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32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117559</xdr:rowOff>
    </xdr:from>
    <xdr:to>
      <xdr:col>72</xdr:col>
      <xdr:colOff>38100</xdr:colOff>
      <xdr:row>57</xdr:row>
      <xdr:rowOff>47709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1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38836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80358</xdr:rowOff>
    </xdr:from>
    <xdr:to>
      <xdr:col>67</xdr:col>
      <xdr:colOff>101600</xdr:colOff>
      <xdr:row>57</xdr:row>
      <xdr:rowOff>10508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1635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7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128612</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01712"/>
          <a:ext cx="8382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128612</xdr:rowOff>
    </xdr:from>
    <xdr:to>
      <xdr:col>81</xdr:col>
      <xdr:colOff>50800</xdr:colOff>
      <xdr:row>78</xdr:row>
      <xdr:rowOff>133986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501712"/>
          <a:ext cx="889000" cy="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133986</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5070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112880</xdr:rowOff>
    </xdr:from>
    <xdr:to>
      <xdr:col>67</xdr:col>
      <xdr:colOff>101600</xdr:colOff>
      <xdr:row>78</xdr:row>
      <xdr:rowOff>43030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1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59557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8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77812</xdr:rowOff>
    </xdr:from>
    <xdr:to>
      <xdr:col>81</xdr:col>
      <xdr:colOff>101600</xdr:colOff>
      <xdr:row>79</xdr:row>
      <xdr:rowOff>7962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170539</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543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83186</xdr:rowOff>
    </xdr:from>
    <xdr:to>
      <xdr:col>76</xdr:col>
      <xdr:colOff>165100</xdr:colOff>
      <xdr:row>79</xdr:row>
      <xdr:rowOff>13336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4463</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4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116345</xdr:rowOff>
    </xdr:from>
    <xdr:to>
      <xdr:col>85</xdr:col>
      <xdr:colOff>127000</xdr:colOff>
      <xdr:row>95</xdr:row>
      <xdr:rowOff>149682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404095"/>
          <a:ext cx="8382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106896</xdr:rowOff>
    </xdr:from>
    <xdr:to>
      <xdr:col>81</xdr:col>
      <xdr:colOff>50800</xdr:colOff>
      <xdr:row>95</xdr:row>
      <xdr:rowOff>116345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394646"/>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106896</xdr:rowOff>
    </xdr:from>
    <xdr:to>
      <xdr:col>76</xdr:col>
      <xdr:colOff>114300</xdr:colOff>
      <xdr:row>95</xdr:row>
      <xdr:rowOff>120562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394646"/>
          <a:ext cx="889000" cy="1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120562</xdr:rowOff>
    </xdr:from>
    <xdr:to>
      <xdr:col>71</xdr:col>
      <xdr:colOff>177800</xdr:colOff>
      <xdr:row>95</xdr:row>
      <xdr:rowOff>153963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08312"/>
          <a:ext cx="8890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113504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98882</xdr:rowOff>
    </xdr:from>
    <xdr:to>
      <xdr:col>85</xdr:col>
      <xdr:colOff>177800</xdr:colOff>
      <xdr:row>96</xdr:row>
      <xdr:rowOff>29032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8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121759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3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65545</xdr:rowOff>
    </xdr:from>
    <xdr:to>
      <xdr:col>81</xdr:col>
      <xdr:colOff>101600</xdr:colOff>
      <xdr:row>95</xdr:row>
      <xdr:rowOff>167145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12222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2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56096</xdr:rowOff>
    </xdr:from>
    <xdr:to>
      <xdr:col>76</xdr:col>
      <xdr:colOff>165100</xdr:colOff>
      <xdr:row>95</xdr:row>
      <xdr:rowOff>157696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2773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1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69762</xdr:rowOff>
    </xdr:from>
    <xdr:to>
      <xdr:col>72</xdr:col>
      <xdr:colOff>38100</xdr:colOff>
      <xdr:row>95</xdr:row>
      <xdr:rowOff>171362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35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16439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13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103163</xdr:rowOff>
    </xdr:from>
    <xdr:to>
      <xdr:col>67</xdr:col>
      <xdr:colOff>101600</xdr:colOff>
      <xdr:row>96</xdr:row>
      <xdr:rowOff>33313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39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49840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16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4536</xdr:rowOff>
    </xdr:from>
    <xdr:to>
      <xdr:col>98</xdr:col>
      <xdr:colOff>38100</xdr:colOff>
      <xdr:row>31</xdr:row>
      <xdr:rowOff>106136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3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122663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9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分子となる各項目の増減のうち、主なものは次のとおりである。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71,474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50,253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円下回っている。減少の主な要因は、志度及び長尾公民館整備事業の完了や長尾小学校改築事業経費が減少したためである。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200,636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8,784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円増加したものの、類似団体平均値は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33,230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円下回っている。増加の主な要因は、定額減税補足給付金等各種支給事業を実施したためである。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年度については、会計年度任用職員の勤勉手当の支給開始や自治体情報システムの標準化等により、財政調整基金の取崩額が積立額を上回り、実質単年度収支が赤字となっている。</a:t>
          </a:r>
        </a:p>
        <a:p>
          <a:r>
            <a:rPr kumimoji="1" lang="ja-JP" altLang="en-US" sz="1400">
              <a:latin typeface="ＭＳ ゴシック" pitchFamily="49" charset="-128"/>
              <a:ea typeface="ＭＳ ゴシック" pitchFamily="49" charset="-128"/>
            </a:rPr>
            <a:t>　翌年度以降においても、人口減少による市税の減少が見込まれ、財政調整基金の取崩しに頼らざるを得ない状況であることから、事業の選択と集中を今以上に実施し健全な財政運営に努めていく。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70C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本表は本市における全会計の実質赤字額及び黒字額を標準財政規模で除したものである。なお、法適用公営企業会計（病院、下水道）における実質収支とは、決算書の損益ではなく資金収支を示している。</a:t>
          </a:r>
        </a:p>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会計別でみると、病院事業会計は、令和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年度においては、患者数の減少による収益の減少に加え、物価高騰により医療機器等の価格が上がったことから、標準財政規模比は前年度と比べて、</a:t>
          </a:r>
          <a:r>
            <a:rPr kumimoji="1" lang="en-US" altLang="ja-JP" sz="1400">
              <a:solidFill>
                <a:sysClr val="windowText" lastClr="000000"/>
              </a:solidFill>
              <a:latin typeface="ＭＳ ゴシック" pitchFamily="49" charset="-128"/>
              <a:ea typeface="ＭＳ ゴシック" pitchFamily="49" charset="-128"/>
            </a:rPr>
            <a:t>4.94</a:t>
          </a:r>
          <a:r>
            <a:rPr kumimoji="1" lang="ja-JP" altLang="en-US" sz="1400">
              <a:solidFill>
                <a:sysClr val="windowText" lastClr="000000"/>
              </a:solidFill>
              <a:latin typeface="ＭＳ ゴシック" pitchFamily="49" charset="-128"/>
              <a:ea typeface="ＭＳ ゴシック" pitchFamily="49" charset="-128"/>
            </a:rPr>
            <a:t>％低下している</a:t>
          </a:r>
          <a:r>
            <a:rPr kumimoji="1" lang="ja-JP" altLang="en-US" sz="1400">
              <a:latin typeface="ＭＳ ゴシック" pitchFamily="49" charset="-128"/>
              <a:ea typeface="ＭＳ ゴシック" pitchFamily="49" charset="-128"/>
            </a:rPr>
            <a:t>。医師の確保により医業収益の増収を図るなど持続的な経営の健全化の取り組みを進める。</a:t>
          </a:r>
        </a:p>
        <a:p>
          <a:r>
            <a:rPr kumimoji="1" lang="ja-JP" altLang="en-US" sz="1400">
              <a:latin typeface="ＭＳ ゴシック" pitchFamily="49" charset="-128"/>
              <a:ea typeface="ＭＳ ゴシック" pitchFamily="49" charset="-128"/>
            </a:rPr>
            <a:t>　また、令和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年度より法適用となった下水道事業会計は、一般会計から多額の繰出金を要していることから、処理施設の統廃合による維持管理費の削減や使用料の見直しなどを行い、収支改善に努める。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合併以前から道路や学校等の社会資本整備に積極的に取り組んできたことで公債費負担が大きい状況にあるが、合併以後は交付税算入の大きい合併特例債の活用により比率は改善基調にある。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年度においては、前年度の普通建設事業費に係る地方債発行</a:t>
          </a:r>
          <a:r>
            <a:rPr kumimoji="1" lang="ja-JP" altLang="en-US" sz="1400">
              <a:solidFill>
                <a:sysClr val="windowText" lastClr="000000"/>
              </a:solidFill>
              <a:latin typeface="ＭＳ ゴシック" pitchFamily="49" charset="-128"/>
              <a:ea typeface="ＭＳ ゴシック" pitchFamily="49" charset="-128"/>
            </a:rPr>
            <a:t>額が例年に比べ多かったため、元利償還金が約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8</a:t>
          </a:r>
          <a:r>
            <a:rPr kumimoji="1" lang="ja-JP" altLang="en-US" sz="1400">
              <a:solidFill>
                <a:sysClr val="windowText" lastClr="000000"/>
              </a:solidFill>
              <a:latin typeface="ＭＳ ゴシック" pitchFamily="49" charset="-128"/>
              <a:ea typeface="ＭＳ ゴシック" pitchFamily="49" charset="-128"/>
            </a:rPr>
            <a:t>千万円減少</a:t>
          </a:r>
          <a:r>
            <a:rPr kumimoji="1" lang="ja-JP" altLang="en-US" sz="1400">
              <a:latin typeface="ＭＳ ゴシック" pitchFamily="49" charset="-128"/>
              <a:ea typeface="ＭＳ ゴシック" pitchFamily="49" charset="-128"/>
            </a:rPr>
            <a:t>した。</a:t>
          </a:r>
          <a:r>
            <a:rPr kumimoji="1" lang="ja-JP" altLang="en-US" sz="1400">
              <a:solidFill>
                <a:sysClr val="windowText" lastClr="000000"/>
              </a:solidFill>
              <a:latin typeface="ＭＳ ゴシック" pitchFamily="49" charset="-128"/>
              <a:ea typeface="ＭＳ ゴシック" pitchFamily="49" charset="-128"/>
            </a:rPr>
            <a:t>一方で、合併特例債の算定終了等に伴い基準財政需要額が減少したため、算入公債費等も減少し、実質公債費比率の分子は増加した。</a:t>
          </a:r>
        </a:p>
        <a:p>
          <a:r>
            <a:rPr kumimoji="1" lang="ja-JP" altLang="en-US" sz="1400">
              <a:latin typeface="ＭＳ ゴシック" pitchFamily="49" charset="-128"/>
              <a:ea typeface="ＭＳ ゴシック" pitchFamily="49" charset="-128"/>
            </a:rPr>
            <a:t>　比率の抑制のため、投資的事業の選択と集中を今以上に実施していく。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将来負担額においては、地方債を活用する普通建設事業費がこれまでと比べて減少していることから、</a:t>
          </a:r>
          <a:r>
            <a:rPr kumimoji="1" lang="ja-JP" altLang="en-US" sz="1400">
              <a:solidFill>
                <a:sysClr val="windowText" lastClr="000000"/>
              </a:solidFill>
              <a:latin typeface="ＭＳ ゴシック" pitchFamily="49" charset="-128"/>
              <a:ea typeface="ＭＳ ゴシック" pitchFamily="49" charset="-128"/>
            </a:rPr>
            <a:t>地方債の現在高が前年度比で約</a:t>
          </a:r>
          <a:r>
            <a:rPr kumimoji="1" lang="en-US" altLang="ja-JP" sz="1400">
              <a:solidFill>
                <a:sysClr val="windowText" lastClr="000000"/>
              </a:solidFill>
              <a:latin typeface="ＭＳ ゴシック" pitchFamily="49" charset="-128"/>
              <a:ea typeface="ＭＳ ゴシック" pitchFamily="49" charset="-128"/>
            </a:rPr>
            <a:t>19</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千万円減少した。</a:t>
          </a:r>
        </a:p>
        <a:p>
          <a:r>
            <a:rPr kumimoji="1" lang="ja-JP" altLang="en-US" sz="1400">
              <a:solidFill>
                <a:sysClr val="windowText" lastClr="000000"/>
              </a:solidFill>
              <a:latin typeface="ＭＳ ゴシック" pitchFamily="49" charset="-128"/>
              <a:ea typeface="ＭＳ ゴシック" pitchFamily="49" charset="-128"/>
            </a:rPr>
            <a:t>　充当可能財源等においては、人口減少等の影響で基準財政需要額算入見込額が大幅に減少したことにより、前年度比で約</a:t>
          </a:r>
          <a:r>
            <a:rPr kumimoji="1" lang="en-US" altLang="ja-JP" sz="1400">
              <a:solidFill>
                <a:sysClr val="windowText" lastClr="000000"/>
              </a:solidFill>
              <a:latin typeface="ＭＳ ゴシック" pitchFamily="49" charset="-128"/>
              <a:ea typeface="ＭＳ ゴシック" pitchFamily="49" charset="-128"/>
            </a:rPr>
            <a:t>24</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9</a:t>
          </a:r>
          <a:r>
            <a:rPr kumimoji="1" lang="ja-JP" altLang="en-US" sz="1400">
              <a:solidFill>
                <a:sysClr val="windowText" lastClr="000000"/>
              </a:solidFill>
              <a:latin typeface="ＭＳ ゴシック" pitchFamily="49" charset="-128"/>
              <a:ea typeface="ＭＳ ゴシック" pitchFamily="49" charset="-128"/>
            </a:rPr>
            <a:t>千万円の減少となっている。</a:t>
          </a:r>
        </a:p>
        <a:p>
          <a:r>
            <a:rPr kumimoji="1" lang="ja-JP" altLang="en-US" sz="1400">
              <a:solidFill>
                <a:sysClr val="windowText" lastClr="000000"/>
              </a:solidFill>
              <a:latin typeface="ＭＳ ゴシック" pitchFamily="49" charset="-128"/>
              <a:ea typeface="ＭＳ ゴシック" pitchFamily="49" charset="-128"/>
            </a:rPr>
            <a:t>　本市の将来負担比率は、平成</a:t>
          </a:r>
          <a:r>
            <a:rPr kumimoji="1" lang="en-US" altLang="ja-JP" sz="1400">
              <a:solidFill>
                <a:sysClr val="windowText" lastClr="000000"/>
              </a:solidFill>
              <a:latin typeface="ＭＳ ゴシック" pitchFamily="49" charset="-128"/>
              <a:ea typeface="ＭＳ ゴシック" pitchFamily="49" charset="-128"/>
            </a:rPr>
            <a:t>26</a:t>
          </a:r>
          <a:r>
            <a:rPr kumimoji="1" lang="ja-JP" altLang="en-US" sz="1400">
              <a:solidFill>
                <a:sysClr val="windowText" lastClr="000000"/>
              </a:solidFill>
              <a:latin typeface="ＭＳ ゴシック" pitchFamily="49" charset="-128"/>
              <a:ea typeface="ＭＳ ゴシック" pitchFamily="49" charset="-128"/>
            </a:rPr>
            <a:t>年度以降マイナスで推移しているが、将来予定されている学校給食共同調理場施設整備事業や道の駅津田の松原改修事業等</a:t>
          </a:r>
          <a:r>
            <a:rPr kumimoji="1" lang="ja-JP" altLang="en-US" sz="1400">
              <a:latin typeface="ＭＳ ゴシック" pitchFamily="49" charset="-128"/>
              <a:ea typeface="ＭＳ ゴシック" pitchFamily="49" charset="-128"/>
            </a:rPr>
            <a:t>の大型建設事業の実施により、将来負担額が増加し、比率が悪化することが見込まれるため、より一層の事業精査や経費抑制に努める。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香川県さぬき市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・人件費や物件費の増加などにより財政調整基金を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億円、志度音楽ホール施設整備事業等の実施により教育文化振興基金を約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千万円取り崩した一方、財政調整基金に約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千万円、ふるさと納税などのまちづくり寄附金をまちづくり基金に約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千万円積み立てたことなどにより、基金全体としては前年度と比べて約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千万円減少し、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年度は、人件費や物件費の増加、志度音楽ホール施設整備事業や長尾小学校改築事業の実施などにより、基金残高は減少した。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南海トラフ巨大地震などの臨時的に莫大な財政負担が生じる可能性に備えるためにも、事業の選択と集中による健全な財政運営を行い、一定規模の基金を確保しておく必要がある。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・まちづくり基金：寄附者から収受した寄附金を適正に管理運用するため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・振興基金：市民の連帯の強化及び地域振興を図るため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・防災基金：災害の発生防止及び災害に際して応急的に行う救助に必要な経費に充てるため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・地域福祉基金：高齢者保健福祉の増進を図るため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・教育文化振興基金：学校教育をはじめとする教育及び文化の振興を図るため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・まちづくり基金：まちづくり寄附金が増加したことにより、約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千万円の増加となっている。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・教育文化振興基金：音楽ホール施設整備事業等のために取り崩したことにより、約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千万円の減少となっている。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・防災基金：水門・ポンプ改修事業のために取り崩したことにより、約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・振興基金：合併特例債を財源として積み立てた当該基金について、今後は新市建設計画に位置付けられた普通建設事業などに対して、一定の充当基準の範囲内で、計画的に活用する。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・教育文化振興基金：今後、学校の改修事業や音楽ホール施設整備事業等の大型建設事業が見込まれることから、翌年度の積増しを検討し、建設事業の財源として活用する。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・会計年度任用職員の勤勉手当の支給開始や自治体情報システムの標準化等により人件費や物件費が前年度と比べて増加したことなどにより、取崩額が積立額を上回り、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・財政状況が年々厳しさを増す中、向こう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年の収支均衡を保つため、令和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年度末時点で、標準財政規模の約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％に当たる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億円以上の残高を目標としている。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35,239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千円であり、令和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年度に利子分を積み立てたことにより、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91,004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千円増加し、令和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126,243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・利子分のみを積み立てて運用しており、市債の償還額が多額になる年度や繰上償還への対応を予定している。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D6286BC-34B2-4BBC-93D3-5EC91B0CC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898711D-E05B-4AD6-853F-4DE317A64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38759E3-0EF1-452F-922E-746525790F1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90C3AD-612A-4A26-8697-AAB33CD265C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D5357D7-0EC3-42CC-BAD0-11F1EFF366F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6299E70-85A2-40D6-B710-8CAF0D02CAB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FCB4CE3-97C7-4DF7-B4BC-002DCDDA852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BB0449C-BBB5-4E0B-BEA1-3495A57E21C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6A03AA4-3BB8-4FE8-AA05-1AC7FE80C7A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984C7C2-232F-4291-AE04-93044C1A549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925A50E-11CA-457F-90E1-A0B2011F76C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CFFF3FF-737E-42B3-A40D-A4A0D40EDBC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7DE3588-F959-4336-B022-116D6877846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71458F2-3B82-4B6B-B209-A15783F09CC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237872E-C216-4E3D-A2C2-53176EC6B39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F0F2ECE-54EB-433D-8A93-58ECA9B7D91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5E3D6C6-FE5F-4A30-969D-8EF1BAC7C1B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CF50C5F-3B81-4ECC-9B55-022098BDFD0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22388BC-F4B2-44A0-9CB4-8DFE9033056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C646A73-5DB5-407A-85EB-723B2AE175C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B2A1E3A-E543-478B-B5F6-4AF4A65371E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D123AFD-08A7-42F5-A376-2972D0D919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E744E2D-8DF4-46F7-BF59-9E4ACD024AB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6D0AFDA-C71E-44E7-88A5-3F7803EBAD6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FE0BB68-798D-4EFD-A153-484A817B9A9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3AEE118-E150-4062-B0C6-0ED3221FFB5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F35934D-7713-4022-AABB-6284A523924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2969A4B-BAD0-45AB-88D5-9DF2AF48E3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C1818C9-E1E0-4600-A234-9272FE31A5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801F237-A6F4-4BC8-970D-3E75B0357A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E29D1DA-BCA3-47DB-BB6B-89E83D0117B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E59CC0F-9702-4DF2-A49F-242DCA6CEB7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4C580EE-D14B-4E50-8FFC-5EAC4899C79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B878167-16BB-4C88-B579-EB957CB78D4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C6C7EAE-F0E8-420B-8F81-054C5A9EF33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199C7C4-3168-4E59-B378-A47E52EFAF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0CF2385-58E0-4342-BF40-449F4F602AD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C220AEE-9AC3-4406-B7E4-2B49FAE0D39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475F6B6-E927-4ED0-A8E4-CB717E77784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DB685E8-DFEF-423E-85CE-DF4D1C39B6C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D8E6C6D-0966-4A13-88C2-288B356B251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767D2D5-BDCC-4C23-9CAF-2C9C737FC39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27F5D2B-26D9-4A1A-BC4A-F062B23FF0B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D505F88-1FB9-4AD1-863E-9719EC433EF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C32C0A3-0C9D-4D12-BE2A-468008BD5AF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CCC1CCC-F5CF-42C7-B6D6-4A76F685625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E0A845E-2C64-4A06-9988-47D6B927A3D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DDE0E97-C162-4B0B-A947-56C482B0786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7DAC58E-7C0D-473A-B48B-0CEB3BD2059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33F8942-26E7-40C6-A820-99E408E26F5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8181F08-5C2D-4149-989E-3DFF7CFC9BE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FD6209F-C4B6-4586-BA5E-60DBB9C0A95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5F0348B-6131-4854-8C3D-BEBE8E23B71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6894EBA-433E-4E08-8A59-7771D3B2876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B552ACE-0BB1-4527-891F-B15F8E7A694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1207744-AEB7-4472-A3F6-F7E5E0C184E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968FE21-444B-4328-8C10-B6A443BFF8F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有形固定資産減価償却率は類似団体内平均値をやや上回っている。令和６年度は、細川林谷記念館や市営住宅等の整備を行っているが、整備額よりも減価償却費が上回ったため、固定資産は減少し、有形固定資産減価償却率は前年度と比べ上昇した。</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大型建設事業が概ね終了したことにより、今後は緩やかに上昇していく見込みであることから、引き続き老朽化した施設の適正管理に取り組んでいく。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9E83614-2FF4-42FF-97C1-B9430F76955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23D5BA9-6A64-4E0D-A2E7-A88224540AF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01E9D92-C831-4637-A9DC-FFEAA61CD37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5F48C70-3B10-48A7-8AAA-495F8ECD327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1698387-1A5E-47BB-B0CA-1D992C06229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369841E-3334-4758-87AC-638248EB93C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44B6FC7-2D0C-41F3-8D5E-FDE1A4EEC42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5B4907B-CAEA-48EA-A417-EFF3B6B8873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C547B8F-8699-4F63-A975-5D8C9EEF196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FD6BD821-E806-493D-8428-F39823A102C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5BB47463-4E4B-4A7A-B7B4-37103B91B5A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09F247C-CAE0-473E-8BF7-754A349346F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B0B5DE5-873E-4C10-B332-7622EFF5038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D6AFDB6-216C-456B-9365-C5CC2CA5AAC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112CD323-FB25-466F-A7CC-BB8F5E0DE87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C728514-2EC1-42EF-88BE-83D5719AD58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5" name="直線コネクタ 74">
          <a:extLst>
            <a:ext uri="{FF2B5EF4-FFF2-40B4-BE49-F238E27FC236}">
              <a16:creationId xmlns:a16="http://schemas.microsoft.com/office/drawing/2014/main" id="{C81BFED7-2F04-43B1-A1D1-9350AF315B00}"/>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6" name="有形固定資産減価償却率最小値テキスト">
          <a:extLst>
            <a:ext uri="{FF2B5EF4-FFF2-40B4-BE49-F238E27FC236}">
              <a16:creationId xmlns:a16="http://schemas.microsoft.com/office/drawing/2014/main" id="{507AA19A-1248-4B7A-95FD-F54F27E07CDE}"/>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7" name="直線コネクタ 76">
          <a:extLst>
            <a:ext uri="{FF2B5EF4-FFF2-40B4-BE49-F238E27FC236}">
              <a16:creationId xmlns:a16="http://schemas.microsoft.com/office/drawing/2014/main" id="{421B49A3-A664-4070-AFA2-DE5810614341}"/>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8" name="有形固定資産減価償却率最大値テキスト">
          <a:extLst>
            <a:ext uri="{FF2B5EF4-FFF2-40B4-BE49-F238E27FC236}">
              <a16:creationId xmlns:a16="http://schemas.microsoft.com/office/drawing/2014/main" id="{A22FFB2A-3953-498F-B518-E50D643FDDE5}"/>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9" name="直線コネクタ 78">
          <a:extLst>
            <a:ext uri="{FF2B5EF4-FFF2-40B4-BE49-F238E27FC236}">
              <a16:creationId xmlns:a16="http://schemas.microsoft.com/office/drawing/2014/main" id="{A4F5CA4C-EEA3-4EF5-BF7F-75F1582AF4B4}"/>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80" name="有形固定資産減価償却率平均値テキスト">
          <a:extLst>
            <a:ext uri="{FF2B5EF4-FFF2-40B4-BE49-F238E27FC236}">
              <a16:creationId xmlns:a16="http://schemas.microsoft.com/office/drawing/2014/main" id="{91C18705-35BC-4F3F-804D-51BB6FB37194}"/>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81" name="フローチャート: 判断 80">
          <a:extLst>
            <a:ext uri="{FF2B5EF4-FFF2-40B4-BE49-F238E27FC236}">
              <a16:creationId xmlns:a16="http://schemas.microsoft.com/office/drawing/2014/main" id="{8E76601D-9007-47F2-A939-B0A1723C1EDB}"/>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2" name="フローチャート: 判断 81">
          <a:extLst>
            <a:ext uri="{FF2B5EF4-FFF2-40B4-BE49-F238E27FC236}">
              <a16:creationId xmlns:a16="http://schemas.microsoft.com/office/drawing/2014/main" id="{80941AC0-8E2F-41D5-BAF5-0C357A31D18D}"/>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8CE05B96-D03A-4034-BC78-C08F0EE9AA73}"/>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4" name="フローチャート: 判断 83">
          <a:extLst>
            <a:ext uri="{FF2B5EF4-FFF2-40B4-BE49-F238E27FC236}">
              <a16:creationId xmlns:a16="http://schemas.microsoft.com/office/drawing/2014/main" id="{2C4CE08E-3C3C-4FBD-836B-5E82EBB1A78D}"/>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121708</xdr:rowOff>
    </xdr:from>
    <xdr:to>
      <xdr:col>7</xdr:col>
      <xdr:colOff>187325</xdr:colOff>
      <xdr:row>29</xdr:row>
      <xdr:rowOff>51858</xdr:rowOff>
    </xdr:to>
    <xdr:sp macro="" textlink="">
      <xdr:nvSpPr>
        <xdr:cNvPr id="85" name="フローチャート: 判断 84">
          <a:extLst>
            <a:ext uri="{FF2B5EF4-FFF2-40B4-BE49-F238E27FC236}">
              <a16:creationId xmlns:a16="http://schemas.microsoft.com/office/drawing/2014/main" id="{F26CB3E5-8313-4F29-A7A3-ED0E6196FB63}"/>
            </a:ext>
          </a:extLst>
        </xdr:cNvPr>
        <xdr:cNvSpPr/>
      </xdr:nvSpPr>
      <xdr:spPr>
        <a:xfrm>
          <a:off x="1714500" y="5693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E70F31F-7FD7-4986-A97D-9A4795FF42E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EF0D4E-A45B-4737-ABEB-C1BBE75FAB2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0D5596D-9772-480E-B6D5-53A187D3C02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04AB166-529B-4A18-8429-5052DE53666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3FA006C-4579-4C8A-82D1-684332DEF81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94192</xdr:rowOff>
    </xdr:from>
    <xdr:to>
      <xdr:col>23</xdr:col>
      <xdr:colOff>136525</xdr:colOff>
      <xdr:row>30</xdr:row>
      <xdr:rowOff>24342</xdr:rowOff>
    </xdr:to>
    <xdr:sp macro="" textlink="">
      <xdr:nvSpPr>
        <xdr:cNvPr id="91" name="楕円 90">
          <a:extLst>
            <a:ext uri="{FF2B5EF4-FFF2-40B4-BE49-F238E27FC236}">
              <a16:creationId xmlns:a16="http://schemas.microsoft.com/office/drawing/2014/main" id="{01774748-48CE-4131-8F5C-23F1AD8DF488}"/>
            </a:ext>
          </a:extLst>
        </xdr:cNvPr>
        <xdr:cNvSpPr/>
      </xdr:nvSpPr>
      <xdr:spPr>
        <a:xfrm>
          <a:off x="47117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72619</xdr:rowOff>
    </xdr:from>
    <xdr:ext cx="405111" cy="259045"/>
    <xdr:sp macro="" textlink="">
      <xdr:nvSpPr>
        <xdr:cNvPr id="92" name="有形固定資産減価償却率該当値テキスト">
          <a:extLst>
            <a:ext uri="{FF2B5EF4-FFF2-40B4-BE49-F238E27FC236}">
              <a16:creationId xmlns:a16="http://schemas.microsoft.com/office/drawing/2014/main" id="{BB77D886-6A38-4806-BD59-68511937858E}"/>
            </a:ext>
          </a:extLst>
        </xdr:cNvPr>
        <xdr:cNvSpPr txBox="1"/>
      </xdr:nvSpPr>
      <xdr:spPr>
        <a:xfrm>
          <a:off x="4813300" y="5816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40217</xdr:rowOff>
    </xdr:from>
    <xdr:to>
      <xdr:col>19</xdr:col>
      <xdr:colOff>187325</xdr:colOff>
      <xdr:row>29</xdr:row>
      <xdr:rowOff>141817</xdr:rowOff>
    </xdr:to>
    <xdr:sp macro="" textlink="">
      <xdr:nvSpPr>
        <xdr:cNvPr id="93" name="楕円 92">
          <a:extLst>
            <a:ext uri="{FF2B5EF4-FFF2-40B4-BE49-F238E27FC236}">
              <a16:creationId xmlns:a16="http://schemas.microsoft.com/office/drawing/2014/main" id="{04F3ACFB-150D-4335-A056-082B8B786100}"/>
            </a:ext>
          </a:extLst>
        </xdr:cNvPr>
        <xdr:cNvSpPr/>
      </xdr:nvSpPr>
      <xdr:spPr>
        <a:xfrm>
          <a:off x="4000500" y="578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91017</xdr:rowOff>
    </xdr:from>
    <xdr:to>
      <xdr:col>23</xdr:col>
      <xdr:colOff>85725</xdr:colOff>
      <xdr:row>29</xdr:row>
      <xdr:rowOff>144992</xdr:rowOff>
    </xdr:to>
    <xdr:cxnSp macro="">
      <xdr:nvCxnSpPr>
        <xdr:cNvPr id="94" name="直線コネクタ 93">
          <a:extLst>
            <a:ext uri="{FF2B5EF4-FFF2-40B4-BE49-F238E27FC236}">
              <a16:creationId xmlns:a16="http://schemas.microsoft.com/office/drawing/2014/main" id="{A8EE34AB-DF22-45A6-94D6-26E887D37A8E}"/>
            </a:ext>
          </a:extLst>
        </xdr:cNvPr>
        <xdr:cNvCxnSpPr/>
      </xdr:nvCxnSpPr>
      <xdr:spPr>
        <a:xfrm>
          <a:off x="4051300" y="5834592"/>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58208</xdr:rowOff>
    </xdr:from>
    <xdr:to>
      <xdr:col>15</xdr:col>
      <xdr:colOff>187325</xdr:colOff>
      <xdr:row>29</xdr:row>
      <xdr:rowOff>159808</xdr:rowOff>
    </xdr:to>
    <xdr:sp macro="" textlink="">
      <xdr:nvSpPr>
        <xdr:cNvPr id="95" name="楕円 94">
          <a:extLst>
            <a:ext uri="{FF2B5EF4-FFF2-40B4-BE49-F238E27FC236}">
              <a16:creationId xmlns:a16="http://schemas.microsoft.com/office/drawing/2014/main" id="{043050A8-D705-4C89-B0E7-78E109250442}"/>
            </a:ext>
          </a:extLst>
        </xdr:cNvPr>
        <xdr:cNvSpPr/>
      </xdr:nvSpPr>
      <xdr:spPr>
        <a:xfrm>
          <a:off x="3238500" y="580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91017</xdr:rowOff>
    </xdr:from>
    <xdr:to>
      <xdr:col>19</xdr:col>
      <xdr:colOff>136525</xdr:colOff>
      <xdr:row>29</xdr:row>
      <xdr:rowOff>109008</xdr:rowOff>
    </xdr:to>
    <xdr:cxnSp macro="">
      <xdr:nvCxnSpPr>
        <xdr:cNvPr id="96" name="直線コネクタ 95">
          <a:extLst>
            <a:ext uri="{FF2B5EF4-FFF2-40B4-BE49-F238E27FC236}">
              <a16:creationId xmlns:a16="http://schemas.microsoft.com/office/drawing/2014/main" id="{ED468886-5F8B-445E-95E6-9772F058DB6E}"/>
            </a:ext>
          </a:extLst>
        </xdr:cNvPr>
        <xdr:cNvCxnSpPr/>
      </xdr:nvCxnSpPr>
      <xdr:spPr>
        <a:xfrm flipV="1">
          <a:off x="3289300" y="5834592"/>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22225</xdr:rowOff>
    </xdr:from>
    <xdr:to>
      <xdr:col>11</xdr:col>
      <xdr:colOff>187325</xdr:colOff>
      <xdr:row>29</xdr:row>
      <xdr:rowOff>123825</xdr:rowOff>
    </xdr:to>
    <xdr:sp macro="" textlink="">
      <xdr:nvSpPr>
        <xdr:cNvPr id="97" name="楕円 96">
          <a:extLst>
            <a:ext uri="{FF2B5EF4-FFF2-40B4-BE49-F238E27FC236}">
              <a16:creationId xmlns:a16="http://schemas.microsoft.com/office/drawing/2014/main" id="{6C373F37-922C-4ABB-970F-6F7BE4D5EE4B}"/>
            </a:ext>
          </a:extLst>
        </xdr:cNvPr>
        <xdr:cNvSpPr/>
      </xdr:nvSpPr>
      <xdr:spPr>
        <a:xfrm>
          <a:off x="2476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73025</xdr:rowOff>
    </xdr:from>
    <xdr:to>
      <xdr:col>15</xdr:col>
      <xdr:colOff>136525</xdr:colOff>
      <xdr:row>29</xdr:row>
      <xdr:rowOff>109008</xdr:rowOff>
    </xdr:to>
    <xdr:cxnSp macro="">
      <xdr:nvCxnSpPr>
        <xdr:cNvPr id="98" name="直線コネクタ 97">
          <a:extLst>
            <a:ext uri="{FF2B5EF4-FFF2-40B4-BE49-F238E27FC236}">
              <a16:creationId xmlns:a16="http://schemas.microsoft.com/office/drawing/2014/main" id="{C83F011E-9194-4E8E-A5F4-EE1F1E91338C}"/>
            </a:ext>
          </a:extLst>
        </xdr:cNvPr>
        <xdr:cNvCxnSpPr/>
      </xdr:nvCxnSpPr>
      <xdr:spPr>
        <a:xfrm>
          <a:off x="2527300" y="581660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143298</xdr:rowOff>
    </xdr:from>
    <xdr:to>
      <xdr:col>7</xdr:col>
      <xdr:colOff>187325</xdr:colOff>
      <xdr:row>29</xdr:row>
      <xdr:rowOff>73448</xdr:rowOff>
    </xdr:to>
    <xdr:sp macro="" textlink="">
      <xdr:nvSpPr>
        <xdr:cNvPr id="99" name="楕円 98">
          <a:extLst>
            <a:ext uri="{FF2B5EF4-FFF2-40B4-BE49-F238E27FC236}">
              <a16:creationId xmlns:a16="http://schemas.microsoft.com/office/drawing/2014/main" id="{C8F7E85D-D5AC-46E7-A45C-8AA9B86ECA7A}"/>
            </a:ext>
          </a:extLst>
        </xdr:cNvPr>
        <xdr:cNvSpPr/>
      </xdr:nvSpPr>
      <xdr:spPr>
        <a:xfrm>
          <a:off x="1714500" y="5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22648</xdr:rowOff>
    </xdr:from>
    <xdr:to>
      <xdr:col>11</xdr:col>
      <xdr:colOff>136525</xdr:colOff>
      <xdr:row>29</xdr:row>
      <xdr:rowOff>73025</xdr:rowOff>
    </xdr:to>
    <xdr:cxnSp macro="">
      <xdr:nvCxnSpPr>
        <xdr:cNvPr id="100" name="直線コネクタ 99">
          <a:extLst>
            <a:ext uri="{FF2B5EF4-FFF2-40B4-BE49-F238E27FC236}">
              <a16:creationId xmlns:a16="http://schemas.microsoft.com/office/drawing/2014/main" id="{9143C7A5-6441-454E-819D-AFF0105D3666}"/>
            </a:ext>
          </a:extLst>
        </xdr:cNvPr>
        <xdr:cNvCxnSpPr/>
      </xdr:nvCxnSpPr>
      <xdr:spPr>
        <a:xfrm>
          <a:off x="1765300" y="576622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101" name="n_1aveValue有形固定資産減価償却率">
          <a:extLst>
            <a:ext uri="{FF2B5EF4-FFF2-40B4-BE49-F238E27FC236}">
              <a16:creationId xmlns:a16="http://schemas.microsoft.com/office/drawing/2014/main" id="{AF6F2944-AEBC-4226-8C64-D8F6D800155C}"/>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0211B328-A437-4304-973C-A034BA28049D}"/>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103" name="n_3aveValue有形固定資産減価償却率">
          <a:extLst>
            <a:ext uri="{FF2B5EF4-FFF2-40B4-BE49-F238E27FC236}">
              <a16:creationId xmlns:a16="http://schemas.microsoft.com/office/drawing/2014/main" id="{1B6B9182-5BEF-4DF1-9F13-6215CD05634B}"/>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68385</xdr:rowOff>
    </xdr:from>
    <xdr:ext cx="405111" cy="259045"/>
    <xdr:sp macro="" textlink="">
      <xdr:nvSpPr>
        <xdr:cNvPr id="104" name="n_4aveValue有形固定資産減価償却率">
          <a:extLst>
            <a:ext uri="{FF2B5EF4-FFF2-40B4-BE49-F238E27FC236}">
              <a16:creationId xmlns:a16="http://schemas.microsoft.com/office/drawing/2014/main" id="{2CFB28E1-A308-4ED0-8964-448609AD96B1}"/>
            </a:ext>
          </a:extLst>
        </xdr:cNvPr>
        <xdr:cNvSpPr txBox="1"/>
      </xdr:nvSpPr>
      <xdr:spPr>
        <a:xfrm>
          <a:off x="1562744" y="546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158344</xdr:rowOff>
    </xdr:from>
    <xdr:ext cx="405111" cy="259045"/>
    <xdr:sp macro="" textlink="">
      <xdr:nvSpPr>
        <xdr:cNvPr id="105" name="n_1mainValue有形固定資産減価償却率">
          <a:extLst>
            <a:ext uri="{FF2B5EF4-FFF2-40B4-BE49-F238E27FC236}">
              <a16:creationId xmlns:a16="http://schemas.microsoft.com/office/drawing/2014/main" id="{FCF13BAE-2EC9-4F03-9DBD-C72179F4DCBD}"/>
            </a:ext>
          </a:extLst>
        </xdr:cNvPr>
        <xdr:cNvSpPr txBox="1"/>
      </xdr:nvSpPr>
      <xdr:spPr>
        <a:xfrm>
          <a:off x="3836044" y="555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150935</xdr:rowOff>
    </xdr:from>
    <xdr:ext cx="405111" cy="259045"/>
    <xdr:sp macro="" textlink="">
      <xdr:nvSpPr>
        <xdr:cNvPr id="106" name="n_2mainValue有形固定資産減価償却率">
          <a:extLst>
            <a:ext uri="{FF2B5EF4-FFF2-40B4-BE49-F238E27FC236}">
              <a16:creationId xmlns:a16="http://schemas.microsoft.com/office/drawing/2014/main" id="{D6F41756-05E2-4DFB-9DDF-0F243785311F}"/>
            </a:ext>
          </a:extLst>
        </xdr:cNvPr>
        <xdr:cNvSpPr txBox="1"/>
      </xdr:nvSpPr>
      <xdr:spPr>
        <a:xfrm>
          <a:off x="3086744" y="589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114952</xdr:rowOff>
    </xdr:from>
    <xdr:ext cx="405111" cy="259045"/>
    <xdr:sp macro="" textlink="">
      <xdr:nvSpPr>
        <xdr:cNvPr id="107" name="n_3mainValue有形固定資産減価償却率">
          <a:extLst>
            <a:ext uri="{FF2B5EF4-FFF2-40B4-BE49-F238E27FC236}">
              <a16:creationId xmlns:a16="http://schemas.microsoft.com/office/drawing/2014/main" id="{6F7DC3FE-449D-417B-ADAC-B3AB0F626211}"/>
            </a:ext>
          </a:extLst>
        </xdr:cNvPr>
        <xdr:cNvSpPr txBox="1"/>
      </xdr:nvSpPr>
      <xdr:spPr>
        <a:xfrm>
          <a:off x="2324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108" name="n_4mainValue有形固定資産減価償却率">
          <a:extLst>
            <a:ext uri="{FF2B5EF4-FFF2-40B4-BE49-F238E27FC236}">
              <a16:creationId xmlns:a16="http://schemas.microsoft.com/office/drawing/2014/main" id="{A1D42766-37BA-4148-9076-82A716FCAFBD}"/>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D9885528-2313-4769-B97D-427E6FCD0BE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D745E84-49EA-48E2-BDC8-EAD890FB79A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9FA882E-F278-49C0-A75D-BF760DC06D6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19A3469-5049-4A2C-A939-032856DB3B9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E55025C-6D95-47A8-968D-F424842C2ED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CE95B74A-B510-4C85-AF71-E1540ABB0B3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2CA9074-F530-45D5-8D2F-80A148BB98C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A576CE4-AEE0-4B2D-A90F-AA4FFBF7D92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40AE5F7E-5C7E-4192-82D8-5AE3595FC34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2FD966F-BB9C-4CD2-83E5-1F7FCF30A36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CA5A0C6-2247-43B1-93CC-691387EB107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64DB1DB-95F4-415D-9472-E9542A011F4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E4C635EA-FD50-47E7-AF95-E24111E0E82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債務償還比率は、地方債を財源として活用し長尾小学校や細川林谷記念館等を整備したことにより、前年度と比べ上昇した。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今後も類似団体内平均値よりも低い状態を継続できるよう、計画的に投資事業を実施し、健全な財政運営に努める。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DD2836B-37AE-4780-B55E-7363985BFD2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F7D4F0E-9081-4FB1-BEAF-841D430EDB5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2015AB7-D521-404F-A767-DE62A8A33EF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3BA37B6-F54F-4409-8E9A-93999A644DB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9D20E891-142B-4D1B-89C8-79D6AEAEB26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259523B-0DD7-4A78-9927-B1A5F6FABC6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F289F9D-84AE-45BC-88BC-46ECE5E4B56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D8FB9ACD-BC0D-49F9-851C-FAC950AE1A8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842ED6E5-C0B0-41EC-8326-3C868D2B29D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974429E-9F73-433A-96D2-204877287E8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8FDF104-FAE8-405E-A7E3-0EADB0DD297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81AD4B7-4141-4F13-93C5-A7AEA824708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EF94F207-C142-40C5-A6FC-1798093EC30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69C0866-46DE-4545-97F4-A24DBC2F8D5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89780D4-260F-4EA0-BC08-8B79748EB7B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7" name="直線コネクタ 136">
          <a:extLst>
            <a:ext uri="{FF2B5EF4-FFF2-40B4-BE49-F238E27FC236}">
              <a16:creationId xmlns:a16="http://schemas.microsoft.com/office/drawing/2014/main" id="{D3AC8D53-CD33-41F1-AA20-EE092C0F4305}"/>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8" name="債務償還比率最小値テキスト">
          <a:extLst>
            <a:ext uri="{FF2B5EF4-FFF2-40B4-BE49-F238E27FC236}">
              <a16:creationId xmlns:a16="http://schemas.microsoft.com/office/drawing/2014/main" id="{A3EBBB13-E351-416A-9040-3B5CD42970B1}"/>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9" name="直線コネクタ 138">
          <a:extLst>
            <a:ext uri="{FF2B5EF4-FFF2-40B4-BE49-F238E27FC236}">
              <a16:creationId xmlns:a16="http://schemas.microsoft.com/office/drawing/2014/main" id="{07F7E530-A9B2-45A6-A120-927B159F312F}"/>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0C4ECA8-33AA-4AEB-ACE9-6D21B43873A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B896A86-5AAF-475F-8CE0-257534FDE70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2" name="債務償還比率平均値テキスト">
          <a:extLst>
            <a:ext uri="{FF2B5EF4-FFF2-40B4-BE49-F238E27FC236}">
              <a16:creationId xmlns:a16="http://schemas.microsoft.com/office/drawing/2014/main" id="{E7DC6315-C3F5-4964-8EA9-C1C7E7BA0DE5}"/>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3" name="フローチャート: 判断 142">
          <a:extLst>
            <a:ext uri="{FF2B5EF4-FFF2-40B4-BE49-F238E27FC236}">
              <a16:creationId xmlns:a16="http://schemas.microsoft.com/office/drawing/2014/main" id="{5ED9F25E-6A56-46E0-9107-8339F3CF0F28}"/>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4" name="フローチャート: 判断 143">
          <a:extLst>
            <a:ext uri="{FF2B5EF4-FFF2-40B4-BE49-F238E27FC236}">
              <a16:creationId xmlns:a16="http://schemas.microsoft.com/office/drawing/2014/main" id="{367CFD0B-7CDB-48EF-B06A-E1C0EDEFE255}"/>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5" name="フローチャート: 判断 144">
          <a:extLst>
            <a:ext uri="{FF2B5EF4-FFF2-40B4-BE49-F238E27FC236}">
              <a16:creationId xmlns:a16="http://schemas.microsoft.com/office/drawing/2014/main" id="{9EDE94D4-CD54-447D-B397-57FFF4115B2A}"/>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6" name="フローチャート: 判断 145">
          <a:extLst>
            <a:ext uri="{FF2B5EF4-FFF2-40B4-BE49-F238E27FC236}">
              <a16:creationId xmlns:a16="http://schemas.microsoft.com/office/drawing/2014/main" id="{C9068874-6234-453F-BB9F-DE208E8D5BB7}"/>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126167</xdr:rowOff>
    </xdr:from>
    <xdr:to>
      <xdr:col>60</xdr:col>
      <xdr:colOff>123825</xdr:colOff>
      <xdr:row>31</xdr:row>
      <xdr:rowOff>56317</xdr:rowOff>
    </xdr:to>
    <xdr:sp macro="" textlink="">
      <xdr:nvSpPr>
        <xdr:cNvPr id="147" name="フローチャート: 判断 146">
          <a:extLst>
            <a:ext uri="{FF2B5EF4-FFF2-40B4-BE49-F238E27FC236}">
              <a16:creationId xmlns:a16="http://schemas.microsoft.com/office/drawing/2014/main" id="{F3687D99-D3E0-4FD3-AACF-A52DD2890254}"/>
            </a:ext>
          </a:extLst>
        </xdr:cNvPr>
        <xdr:cNvSpPr/>
      </xdr:nvSpPr>
      <xdr:spPr>
        <a:xfrm>
          <a:off x="11747500" y="60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ECE06D4-BA56-4913-A920-8D9F5B03B57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B6CEA72-F461-410B-BECA-55A363052C3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84356EB-2102-40B3-BC0E-43CCB68D572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0A500CA-32D3-4842-81F2-5C9A94A9068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65A4863-2213-4E99-810C-C68D353091F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162179</xdr:rowOff>
    </xdr:from>
    <xdr:to>
      <xdr:col>76</xdr:col>
      <xdr:colOff>73025</xdr:colOff>
      <xdr:row>28</xdr:row>
      <xdr:rowOff>92329</xdr:rowOff>
    </xdr:to>
    <xdr:sp macro="" textlink="">
      <xdr:nvSpPr>
        <xdr:cNvPr id="153" name="楕円 152">
          <a:extLst>
            <a:ext uri="{FF2B5EF4-FFF2-40B4-BE49-F238E27FC236}">
              <a16:creationId xmlns:a16="http://schemas.microsoft.com/office/drawing/2014/main" id="{A33F6136-1178-4AB3-A5B6-A9CE86B14B0E}"/>
            </a:ext>
          </a:extLst>
        </xdr:cNvPr>
        <xdr:cNvSpPr/>
      </xdr:nvSpPr>
      <xdr:spPr>
        <a:xfrm>
          <a:off x="14744700" y="556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13606</xdr:rowOff>
    </xdr:from>
    <xdr:ext cx="469744" cy="259045"/>
    <xdr:sp macro="" textlink="">
      <xdr:nvSpPr>
        <xdr:cNvPr id="154" name="債務償還比率該当値テキスト">
          <a:extLst>
            <a:ext uri="{FF2B5EF4-FFF2-40B4-BE49-F238E27FC236}">
              <a16:creationId xmlns:a16="http://schemas.microsoft.com/office/drawing/2014/main" id="{59A2ACEB-E526-4346-B0CA-6935544EB6B3}"/>
            </a:ext>
          </a:extLst>
        </xdr:cNvPr>
        <xdr:cNvSpPr txBox="1"/>
      </xdr:nvSpPr>
      <xdr:spPr>
        <a:xfrm>
          <a:off x="14846300" y="541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113242</xdr:rowOff>
    </xdr:from>
    <xdr:to>
      <xdr:col>72</xdr:col>
      <xdr:colOff>123825</xdr:colOff>
      <xdr:row>28</xdr:row>
      <xdr:rowOff>43392</xdr:rowOff>
    </xdr:to>
    <xdr:sp macro="" textlink="">
      <xdr:nvSpPr>
        <xdr:cNvPr id="155" name="楕円 154">
          <a:extLst>
            <a:ext uri="{FF2B5EF4-FFF2-40B4-BE49-F238E27FC236}">
              <a16:creationId xmlns:a16="http://schemas.microsoft.com/office/drawing/2014/main" id="{6CC16DE6-4C49-4A9E-87FF-0F3A09119758}"/>
            </a:ext>
          </a:extLst>
        </xdr:cNvPr>
        <xdr:cNvSpPr/>
      </xdr:nvSpPr>
      <xdr:spPr>
        <a:xfrm>
          <a:off x="14033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164042</xdr:rowOff>
    </xdr:from>
    <xdr:to>
      <xdr:col>76</xdr:col>
      <xdr:colOff>22225</xdr:colOff>
      <xdr:row>28</xdr:row>
      <xdr:rowOff>41529</xdr:rowOff>
    </xdr:to>
    <xdr:cxnSp macro="">
      <xdr:nvCxnSpPr>
        <xdr:cNvPr id="156" name="直線コネクタ 155">
          <a:extLst>
            <a:ext uri="{FF2B5EF4-FFF2-40B4-BE49-F238E27FC236}">
              <a16:creationId xmlns:a16="http://schemas.microsoft.com/office/drawing/2014/main" id="{91993687-A335-47FD-854E-C4B74E56CF53}"/>
            </a:ext>
          </a:extLst>
        </xdr:cNvPr>
        <xdr:cNvCxnSpPr/>
      </xdr:nvCxnSpPr>
      <xdr:spPr>
        <a:xfrm>
          <a:off x="14084300" y="5564717"/>
          <a:ext cx="711200" cy="4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154382</xdr:rowOff>
    </xdr:from>
    <xdr:to>
      <xdr:col>68</xdr:col>
      <xdr:colOff>123825</xdr:colOff>
      <xdr:row>28</xdr:row>
      <xdr:rowOff>84532</xdr:rowOff>
    </xdr:to>
    <xdr:sp macro="" textlink="">
      <xdr:nvSpPr>
        <xdr:cNvPr id="157" name="楕円 156">
          <a:extLst>
            <a:ext uri="{FF2B5EF4-FFF2-40B4-BE49-F238E27FC236}">
              <a16:creationId xmlns:a16="http://schemas.microsoft.com/office/drawing/2014/main" id="{252594AC-1D2E-4E37-8B38-67AEFF05AABE}"/>
            </a:ext>
          </a:extLst>
        </xdr:cNvPr>
        <xdr:cNvSpPr/>
      </xdr:nvSpPr>
      <xdr:spPr>
        <a:xfrm>
          <a:off x="13271500" y="55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164042</xdr:rowOff>
    </xdr:from>
    <xdr:to>
      <xdr:col>72</xdr:col>
      <xdr:colOff>73025</xdr:colOff>
      <xdr:row>28</xdr:row>
      <xdr:rowOff>33732</xdr:rowOff>
    </xdr:to>
    <xdr:cxnSp macro="">
      <xdr:nvCxnSpPr>
        <xdr:cNvPr id="158" name="直線コネクタ 157">
          <a:extLst>
            <a:ext uri="{FF2B5EF4-FFF2-40B4-BE49-F238E27FC236}">
              <a16:creationId xmlns:a16="http://schemas.microsoft.com/office/drawing/2014/main" id="{F397BD05-0375-4928-887A-392C8C09378C}"/>
            </a:ext>
          </a:extLst>
        </xdr:cNvPr>
        <xdr:cNvCxnSpPr/>
      </xdr:nvCxnSpPr>
      <xdr:spPr>
        <a:xfrm flipV="1">
          <a:off x="13322300" y="5564717"/>
          <a:ext cx="762000" cy="4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18316</xdr:rowOff>
    </xdr:from>
    <xdr:to>
      <xdr:col>64</xdr:col>
      <xdr:colOff>123825</xdr:colOff>
      <xdr:row>28</xdr:row>
      <xdr:rowOff>119916</xdr:rowOff>
    </xdr:to>
    <xdr:sp macro="" textlink="">
      <xdr:nvSpPr>
        <xdr:cNvPr id="159" name="楕円 158">
          <a:extLst>
            <a:ext uri="{FF2B5EF4-FFF2-40B4-BE49-F238E27FC236}">
              <a16:creationId xmlns:a16="http://schemas.microsoft.com/office/drawing/2014/main" id="{1BF9827A-15D8-4956-A050-F43C4D4C23C1}"/>
            </a:ext>
          </a:extLst>
        </xdr:cNvPr>
        <xdr:cNvSpPr/>
      </xdr:nvSpPr>
      <xdr:spPr>
        <a:xfrm>
          <a:off x="12509500" y="559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33732</xdr:rowOff>
    </xdr:from>
    <xdr:to>
      <xdr:col>68</xdr:col>
      <xdr:colOff>73025</xdr:colOff>
      <xdr:row>28</xdr:row>
      <xdr:rowOff>69116</xdr:rowOff>
    </xdr:to>
    <xdr:cxnSp macro="">
      <xdr:nvCxnSpPr>
        <xdr:cNvPr id="160" name="直線コネクタ 159">
          <a:extLst>
            <a:ext uri="{FF2B5EF4-FFF2-40B4-BE49-F238E27FC236}">
              <a16:creationId xmlns:a16="http://schemas.microsoft.com/office/drawing/2014/main" id="{AD6B7275-0E80-4CEE-8EB6-9AD7CE04C482}"/>
            </a:ext>
          </a:extLst>
        </xdr:cNvPr>
        <xdr:cNvCxnSpPr/>
      </xdr:nvCxnSpPr>
      <xdr:spPr>
        <a:xfrm flipV="1">
          <a:off x="12560300" y="5605857"/>
          <a:ext cx="762000" cy="3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131304</xdr:rowOff>
    </xdr:from>
    <xdr:to>
      <xdr:col>60</xdr:col>
      <xdr:colOff>123825</xdr:colOff>
      <xdr:row>29</xdr:row>
      <xdr:rowOff>61454</xdr:rowOff>
    </xdr:to>
    <xdr:sp macro="" textlink="">
      <xdr:nvSpPr>
        <xdr:cNvPr id="161" name="楕円 160">
          <a:extLst>
            <a:ext uri="{FF2B5EF4-FFF2-40B4-BE49-F238E27FC236}">
              <a16:creationId xmlns:a16="http://schemas.microsoft.com/office/drawing/2014/main" id="{7477D00F-EC1B-4037-9A5E-2DE32F9BCC4A}"/>
            </a:ext>
          </a:extLst>
        </xdr:cNvPr>
        <xdr:cNvSpPr/>
      </xdr:nvSpPr>
      <xdr:spPr>
        <a:xfrm>
          <a:off x="11747500" y="570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69116</xdr:rowOff>
    </xdr:from>
    <xdr:to>
      <xdr:col>64</xdr:col>
      <xdr:colOff>73025</xdr:colOff>
      <xdr:row>29</xdr:row>
      <xdr:rowOff>10654</xdr:rowOff>
    </xdr:to>
    <xdr:cxnSp macro="">
      <xdr:nvCxnSpPr>
        <xdr:cNvPr id="162" name="直線コネクタ 161">
          <a:extLst>
            <a:ext uri="{FF2B5EF4-FFF2-40B4-BE49-F238E27FC236}">
              <a16:creationId xmlns:a16="http://schemas.microsoft.com/office/drawing/2014/main" id="{BD654D88-5581-462C-98FA-12187F8EB750}"/>
            </a:ext>
          </a:extLst>
        </xdr:cNvPr>
        <xdr:cNvCxnSpPr/>
      </xdr:nvCxnSpPr>
      <xdr:spPr>
        <a:xfrm flipV="1">
          <a:off x="11798300" y="5641241"/>
          <a:ext cx="762000" cy="11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3" name="n_1aveValue債務償還比率">
          <a:extLst>
            <a:ext uri="{FF2B5EF4-FFF2-40B4-BE49-F238E27FC236}">
              <a16:creationId xmlns:a16="http://schemas.microsoft.com/office/drawing/2014/main" id="{470A5056-1E4A-43DB-98A5-BABDB84D4714}"/>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4" name="n_2aveValue債務償還比率">
          <a:extLst>
            <a:ext uri="{FF2B5EF4-FFF2-40B4-BE49-F238E27FC236}">
              <a16:creationId xmlns:a16="http://schemas.microsoft.com/office/drawing/2014/main" id="{A32925B3-4C4C-4599-8BB0-C1371176A928}"/>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5" name="n_3aveValue債務償還比率">
          <a:extLst>
            <a:ext uri="{FF2B5EF4-FFF2-40B4-BE49-F238E27FC236}">
              <a16:creationId xmlns:a16="http://schemas.microsoft.com/office/drawing/2014/main" id="{93E11D1A-3F9C-4D1C-8D26-4D22B5C8E664}"/>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47444</xdr:rowOff>
    </xdr:from>
    <xdr:ext cx="469744" cy="259045"/>
    <xdr:sp macro="" textlink="">
      <xdr:nvSpPr>
        <xdr:cNvPr id="166" name="n_4aveValue債務償還比率">
          <a:extLst>
            <a:ext uri="{FF2B5EF4-FFF2-40B4-BE49-F238E27FC236}">
              <a16:creationId xmlns:a16="http://schemas.microsoft.com/office/drawing/2014/main" id="{E341604E-6D13-4100-A60C-45278FCAB812}"/>
            </a:ext>
          </a:extLst>
        </xdr:cNvPr>
        <xdr:cNvSpPr txBox="1"/>
      </xdr:nvSpPr>
      <xdr:spPr>
        <a:xfrm>
          <a:off x="11563427" y="613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59919</xdr:rowOff>
    </xdr:from>
    <xdr:ext cx="469744" cy="259045"/>
    <xdr:sp macro="" textlink="">
      <xdr:nvSpPr>
        <xdr:cNvPr id="167" name="n_1mainValue債務償還比率">
          <a:extLst>
            <a:ext uri="{FF2B5EF4-FFF2-40B4-BE49-F238E27FC236}">
              <a16:creationId xmlns:a16="http://schemas.microsoft.com/office/drawing/2014/main" id="{547003C7-ECE2-4D8D-9E9B-D73D65E5B566}"/>
            </a:ext>
          </a:extLst>
        </xdr:cNvPr>
        <xdr:cNvSpPr txBox="1"/>
      </xdr:nvSpPr>
      <xdr:spPr>
        <a:xfrm>
          <a:off x="13836727" y="528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101059</xdr:rowOff>
    </xdr:from>
    <xdr:ext cx="469744" cy="259045"/>
    <xdr:sp macro="" textlink="">
      <xdr:nvSpPr>
        <xdr:cNvPr id="168" name="n_2mainValue債務償還比率">
          <a:extLst>
            <a:ext uri="{FF2B5EF4-FFF2-40B4-BE49-F238E27FC236}">
              <a16:creationId xmlns:a16="http://schemas.microsoft.com/office/drawing/2014/main" id="{2F68D638-A6F2-45C8-A280-613819D624F1}"/>
            </a:ext>
          </a:extLst>
        </xdr:cNvPr>
        <xdr:cNvSpPr txBox="1"/>
      </xdr:nvSpPr>
      <xdr:spPr>
        <a:xfrm>
          <a:off x="13087427" y="53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136443</xdr:rowOff>
    </xdr:from>
    <xdr:ext cx="469744" cy="259045"/>
    <xdr:sp macro="" textlink="">
      <xdr:nvSpPr>
        <xdr:cNvPr id="169" name="n_3mainValue債務償還比率">
          <a:extLst>
            <a:ext uri="{FF2B5EF4-FFF2-40B4-BE49-F238E27FC236}">
              <a16:creationId xmlns:a16="http://schemas.microsoft.com/office/drawing/2014/main" id="{4C82E386-1D3D-47D2-922A-AE27CF2411A7}"/>
            </a:ext>
          </a:extLst>
        </xdr:cNvPr>
        <xdr:cNvSpPr txBox="1"/>
      </xdr:nvSpPr>
      <xdr:spPr>
        <a:xfrm>
          <a:off x="12325427" y="53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77981</xdr:rowOff>
    </xdr:from>
    <xdr:ext cx="469744" cy="259045"/>
    <xdr:sp macro="" textlink="">
      <xdr:nvSpPr>
        <xdr:cNvPr id="170" name="n_4mainValue債務償還比率">
          <a:extLst>
            <a:ext uri="{FF2B5EF4-FFF2-40B4-BE49-F238E27FC236}">
              <a16:creationId xmlns:a16="http://schemas.microsoft.com/office/drawing/2014/main" id="{1DB7A62E-1BB8-488A-990F-53056B30DD3A}"/>
            </a:ext>
          </a:extLst>
        </xdr:cNvPr>
        <xdr:cNvSpPr txBox="1"/>
      </xdr:nvSpPr>
      <xdr:spPr>
        <a:xfrm>
          <a:off x="11563427" y="547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16C73AC1-9275-4DBD-B29E-94706A672CE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9A5E7D6-D882-48F7-A273-46A2101E9EA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CE8F35A-ABC7-4223-B0A0-EC5AE6B25AD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2C923B8-E3CE-4D86-B0D5-715F7709B27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458C6AB-E842-446F-B592-BC16E09E06D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36CDD09-7F59-47EC-BD4E-804AB77EED8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5C37713-CFB5-4000-9466-C9553A8EC6A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8516CF-64F6-4AD6-BA81-65E3A840EE5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21BCFD-C7E4-4B3A-BE1E-4EA43A86ED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C5C48D-9A76-4A41-916A-FADB0413F2E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087717E-2CAF-4423-984E-07F28790A6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987D99-EF40-41DF-AA2E-4DCD1B1C4E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39582D-CFA7-411D-A885-4E17AEA4E2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327D36-A946-418A-9E0E-19A720365F9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D54824-6F4B-4BE3-A785-DDB465BF454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6E28A5F-B131-441A-96ED-5B03EA72607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2093F5-4BFC-4599-8C39-DA6A267723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DC0393-26C1-4433-905A-3EEC079145D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A197B2-F78A-48D5-BC9A-9696C5A659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32B1C8-4A84-40E0-836F-12692263EA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00208A-CBE3-496B-B362-D0B4891976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CDBE30C-85A8-4885-8715-53E66411EC5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8230C1-9FC8-491A-9666-25868CCEE5C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EDBAB5-B938-42A5-AF14-1A46F6984E5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6CAE5C-9B5D-43FF-A71F-DD2067D13FD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1C4F19-80C8-4E23-9F25-485A70E354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3973D4-F94A-46C3-9B0B-C3D45D9918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A71BA5-C074-4CBF-B953-863303DA61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D7F1A5-398C-4DA0-84E6-5C4BCD8809A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437ED1-08E6-4C73-A791-6E4B706C555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EEE766-CA4C-4314-926C-2D78ED02A6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615E98-4456-40E0-9D4C-36E23066AD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3C561B-BF9F-4C17-9BA8-8BA7DA14CDB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ABDC91-E331-4074-AABC-F6DA0DE28AB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FF0022-75D6-4F34-B411-3CF87CE255F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EA82CC-2E4F-4306-98FC-534D7CAC6DA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16E854-5F8F-42CB-A8E9-0EB1AA29095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BB88A9-9F68-4460-BFA7-CD2B481AD0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023C90-A045-4D3D-A0C6-897A362968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CF0284-3156-47BD-89AA-A0BD8030D89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9A0889-A79C-42CC-904B-19973D8561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0EC2D3-3F31-4D0B-BC5C-A2C7CE350D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5E50EB9-BF1E-4A7A-BC1B-2D21A6572B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29CDB4-A010-4824-8536-A0E229BDFDB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E027EC-A5A8-4CCD-89E3-3C2646BD1B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D187BF-3284-4B1E-93DC-5DEDA175F54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51F6254-BC2A-43E8-8D57-DC2B2C714AE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838E62-C34F-401B-9195-CE51EB2CA98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D977FF8-401C-4B0B-B4B4-D8DCC72D852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B1E8172-0345-485D-A688-98DABE6999C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B3D390F-F7B0-42BF-871E-EF41C68B356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675D2E8-D936-435D-B279-2B60CE11E60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E6E8295-37E7-4C4D-AF59-BB25F6106D3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8284D13-789A-4603-A854-1A2847AA43C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E3FF301-6A38-4DDA-9E0B-7E3C093FFC1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E3FEE06-740F-4641-AA83-04AA4FE4E61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BC6D89D-B437-44E1-AB6D-F3304293C07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9444D3E-EFD2-4568-9FE3-C624840074C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44F8523-8840-467A-982A-F4FE98DEC2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DFBB3A0-8251-4183-876A-28C54AEE786C}"/>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193503AD-4EEF-4BEF-9CC8-D209455E2950}"/>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CAE2EDDF-E352-474C-90C7-9B4201D69649}"/>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CAB9BF05-8A32-4CAA-82C0-AC2C37E73858}"/>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FA2AD802-0798-4D94-A07E-822449C5089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F169810F-B163-47CF-B41D-0AABFC15134A}"/>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B60445E1-AD1E-4C9A-A942-D5AE0D878CC2}"/>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8684A062-7847-4830-9517-ADEF91964211}"/>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A9823721-1DB1-4FB4-9DF0-D96C8CABB38B}"/>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43E270F3-B5A7-428C-87C6-9B8F6EA16D02}"/>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52ADCECE-C2AB-4371-9FED-CB41AEA61163}"/>
            </a:ext>
          </a:extLst>
        </xdr:cNvPr>
        <xdr:cNvSpPr/>
      </xdr:nvSpPr>
      <xdr:spPr>
        <a:xfrm>
          <a:off x="1079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4F054F6-E3EC-43F0-8BC4-A2F95DB077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6D1110F-1BA2-4044-882C-9EB4CCE8863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26CBCE5-A0B5-4C1D-9FAF-57B34A7D99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1536DD-7970-43B5-9A80-D79B13E89EB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90E023-2E12-4F41-80CA-FEF67BD8A6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64262</xdr:rowOff>
    </xdr:from>
    <xdr:to>
      <xdr:col>24</xdr:col>
      <xdr:colOff>114300</xdr:colOff>
      <xdr:row>36</xdr:row>
      <xdr:rowOff>165862</xdr:rowOff>
    </xdr:to>
    <xdr:sp macro="" textlink="">
      <xdr:nvSpPr>
        <xdr:cNvPr id="71" name="楕円 70">
          <a:extLst>
            <a:ext uri="{FF2B5EF4-FFF2-40B4-BE49-F238E27FC236}">
              <a16:creationId xmlns:a16="http://schemas.microsoft.com/office/drawing/2014/main" id="{1B2053B7-7DF8-4AC9-9351-2290E31C6653}"/>
            </a:ext>
          </a:extLst>
        </xdr:cNvPr>
        <xdr:cNvSpPr/>
      </xdr:nvSpPr>
      <xdr:spPr>
        <a:xfrm>
          <a:off x="45847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A7D7F9C2-61ED-407F-8049-6598060351B2}"/>
            </a:ext>
          </a:extLst>
        </xdr:cNvPr>
        <xdr:cNvSpPr txBox="1"/>
      </xdr:nvSpPr>
      <xdr:spPr>
        <a:xfrm>
          <a:off x="4673600" y="608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18542</xdr:rowOff>
    </xdr:from>
    <xdr:to>
      <xdr:col>20</xdr:col>
      <xdr:colOff>38100</xdr:colOff>
      <xdr:row>36</xdr:row>
      <xdr:rowOff>120142</xdr:rowOff>
    </xdr:to>
    <xdr:sp macro="" textlink="">
      <xdr:nvSpPr>
        <xdr:cNvPr id="73" name="楕円 72">
          <a:extLst>
            <a:ext uri="{FF2B5EF4-FFF2-40B4-BE49-F238E27FC236}">
              <a16:creationId xmlns:a16="http://schemas.microsoft.com/office/drawing/2014/main" id="{FAED5F10-B221-493A-AA15-6C728EB8E672}"/>
            </a:ext>
          </a:extLst>
        </xdr:cNvPr>
        <xdr:cNvSpPr/>
      </xdr:nvSpPr>
      <xdr:spPr>
        <a:xfrm>
          <a:off x="3746500" y="61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69342</xdr:rowOff>
    </xdr:from>
    <xdr:to>
      <xdr:col>24</xdr:col>
      <xdr:colOff>63500</xdr:colOff>
      <xdr:row>36</xdr:row>
      <xdr:rowOff>115062</xdr:rowOff>
    </xdr:to>
    <xdr:cxnSp macro="">
      <xdr:nvCxnSpPr>
        <xdr:cNvPr id="74" name="直線コネクタ 73">
          <a:extLst>
            <a:ext uri="{FF2B5EF4-FFF2-40B4-BE49-F238E27FC236}">
              <a16:creationId xmlns:a16="http://schemas.microsoft.com/office/drawing/2014/main" id="{21BF4117-B24C-4642-9EEA-F0DDC27384A2}"/>
            </a:ext>
          </a:extLst>
        </xdr:cNvPr>
        <xdr:cNvCxnSpPr/>
      </xdr:nvCxnSpPr>
      <xdr:spPr>
        <a:xfrm>
          <a:off x="3797300" y="624154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157988</xdr:rowOff>
    </xdr:from>
    <xdr:to>
      <xdr:col>15</xdr:col>
      <xdr:colOff>101600</xdr:colOff>
      <xdr:row>36</xdr:row>
      <xdr:rowOff>88138</xdr:rowOff>
    </xdr:to>
    <xdr:sp macro="" textlink="">
      <xdr:nvSpPr>
        <xdr:cNvPr id="75" name="楕円 74">
          <a:extLst>
            <a:ext uri="{FF2B5EF4-FFF2-40B4-BE49-F238E27FC236}">
              <a16:creationId xmlns:a16="http://schemas.microsoft.com/office/drawing/2014/main" id="{EB35521B-F718-4125-A007-E3D354E90EFB}"/>
            </a:ext>
          </a:extLst>
        </xdr:cNvPr>
        <xdr:cNvSpPr/>
      </xdr:nvSpPr>
      <xdr:spPr>
        <a:xfrm>
          <a:off x="2857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37338</xdr:rowOff>
    </xdr:from>
    <xdr:to>
      <xdr:col>19</xdr:col>
      <xdr:colOff>177800</xdr:colOff>
      <xdr:row>36</xdr:row>
      <xdr:rowOff>69342</xdr:rowOff>
    </xdr:to>
    <xdr:cxnSp macro="">
      <xdr:nvCxnSpPr>
        <xdr:cNvPr id="76" name="直線コネクタ 75">
          <a:extLst>
            <a:ext uri="{FF2B5EF4-FFF2-40B4-BE49-F238E27FC236}">
              <a16:creationId xmlns:a16="http://schemas.microsoft.com/office/drawing/2014/main" id="{478D4E92-9FD1-4168-9CEC-A8A6C430F0C7}"/>
            </a:ext>
          </a:extLst>
        </xdr:cNvPr>
        <xdr:cNvCxnSpPr/>
      </xdr:nvCxnSpPr>
      <xdr:spPr>
        <a:xfrm>
          <a:off x="2908300" y="620953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130556</xdr:rowOff>
    </xdr:from>
    <xdr:to>
      <xdr:col>10</xdr:col>
      <xdr:colOff>165100</xdr:colOff>
      <xdr:row>36</xdr:row>
      <xdr:rowOff>60706</xdr:rowOff>
    </xdr:to>
    <xdr:sp macro="" textlink="">
      <xdr:nvSpPr>
        <xdr:cNvPr id="77" name="楕円 76">
          <a:extLst>
            <a:ext uri="{FF2B5EF4-FFF2-40B4-BE49-F238E27FC236}">
              <a16:creationId xmlns:a16="http://schemas.microsoft.com/office/drawing/2014/main" id="{34828990-3227-4158-9CA0-9A420DAE4019}"/>
            </a:ext>
          </a:extLst>
        </xdr:cNvPr>
        <xdr:cNvSpPr/>
      </xdr:nvSpPr>
      <xdr:spPr>
        <a:xfrm>
          <a:off x="1968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xdr:rowOff>
    </xdr:from>
    <xdr:to>
      <xdr:col>15</xdr:col>
      <xdr:colOff>50800</xdr:colOff>
      <xdr:row>36</xdr:row>
      <xdr:rowOff>37338</xdr:rowOff>
    </xdr:to>
    <xdr:cxnSp macro="">
      <xdr:nvCxnSpPr>
        <xdr:cNvPr id="78" name="直線コネクタ 77">
          <a:extLst>
            <a:ext uri="{FF2B5EF4-FFF2-40B4-BE49-F238E27FC236}">
              <a16:creationId xmlns:a16="http://schemas.microsoft.com/office/drawing/2014/main" id="{85C46D34-2C4C-4054-82A7-B6F2724CC019}"/>
            </a:ext>
          </a:extLst>
        </xdr:cNvPr>
        <xdr:cNvCxnSpPr/>
      </xdr:nvCxnSpPr>
      <xdr:spPr>
        <a:xfrm>
          <a:off x="2019300" y="618210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89408</xdr:rowOff>
    </xdr:from>
    <xdr:to>
      <xdr:col>6</xdr:col>
      <xdr:colOff>38100</xdr:colOff>
      <xdr:row>36</xdr:row>
      <xdr:rowOff>19558</xdr:rowOff>
    </xdr:to>
    <xdr:sp macro="" textlink="">
      <xdr:nvSpPr>
        <xdr:cNvPr id="79" name="楕円 78">
          <a:extLst>
            <a:ext uri="{FF2B5EF4-FFF2-40B4-BE49-F238E27FC236}">
              <a16:creationId xmlns:a16="http://schemas.microsoft.com/office/drawing/2014/main" id="{1AF7F367-301D-4B76-8B5B-7A64DCAD21C3}"/>
            </a:ext>
          </a:extLst>
        </xdr:cNvPr>
        <xdr:cNvSpPr/>
      </xdr:nvSpPr>
      <xdr:spPr>
        <a:xfrm>
          <a:off x="1079500" y="60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140208</xdr:rowOff>
    </xdr:from>
    <xdr:to>
      <xdr:col>10</xdr:col>
      <xdr:colOff>114300</xdr:colOff>
      <xdr:row>36</xdr:row>
      <xdr:rowOff>9906</xdr:rowOff>
    </xdr:to>
    <xdr:cxnSp macro="">
      <xdr:nvCxnSpPr>
        <xdr:cNvPr id="80" name="直線コネクタ 79">
          <a:extLst>
            <a:ext uri="{FF2B5EF4-FFF2-40B4-BE49-F238E27FC236}">
              <a16:creationId xmlns:a16="http://schemas.microsoft.com/office/drawing/2014/main" id="{854D681F-AF54-4C3E-B314-8D1D86B3BEC4}"/>
            </a:ext>
          </a:extLst>
        </xdr:cNvPr>
        <xdr:cNvCxnSpPr/>
      </xdr:nvCxnSpPr>
      <xdr:spPr>
        <a:xfrm>
          <a:off x="1130300" y="614095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1B765C73-303B-4E64-8F75-0BEFB166D5E8}"/>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3E521E7C-3C44-44AD-96B8-0CAB094F9EC8}"/>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0039E168-52A7-4839-8EF4-45FE4D6F0853}"/>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84" name="n_4aveValue【道路】&#10;有形固定資産減価償却率">
          <a:extLst>
            <a:ext uri="{FF2B5EF4-FFF2-40B4-BE49-F238E27FC236}">
              <a16:creationId xmlns:a16="http://schemas.microsoft.com/office/drawing/2014/main" id="{4D72D8D3-2DCD-473B-8A03-DA49F081A411}"/>
            </a:ext>
          </a:extLst>
        </xdr:cNvPr>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136669</xdr:rowOff>
    </xdr:from>
    <xdr:ext cx="405111" cy="259045"/>
    <xdr:sp macro="" textlink="">
      <xdr:nvSpPr>
        <xdr:cNvPr id="85" name="n_1mainValue【道路】&#10;有形固定資産減価償却率">
          <a:extLst>
            <a:ext uri="{FF2B5EF4-FFF2-40B4-BE49-F238E27FC236}">
              <a16:creationId xmlns:a16="http://schemas.microsoft.com/office/drawing/2014/main" id="{7030F4D1-2751-4BD0-A4E1-01D3FDC0AE05}"/>
            </a:ext>
          </a:extLst>
        </xdr:cNvPr>
        <xdr:cNvSpPr txBox="1"/>
      </xdr:nvSpPr>
      <xdr:spPr>
        <a:xfrm>
          <a:off x="3582044" y="596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104665</xdr:rowOff>
    </xdr:from>
    <xdr:ext cx="405111" cy="259045"/>
    <xdr:sp macro="" textlink="">
      <xdr:nvSpPr>
        <xdr:cNvPr id="86" name="n_2mainValue【道路】&#10;有形固定資産減価償却率">
          <a:extLst>
            <a:ext uri="{FF2B5EF4-FFF2-40B4-BE49-F238E27FC236}">
              <a16:creationId xmlns:a16="http://schemas.microsoft.com/office/drawing/2014/main" id="{D0221C0B-E0BE-475D-A38B-ADC6DC1F0161}"/>
            </a:ext>
          </a:extLst>
        </xdr:cNvPr>
        <xdr:cNvSpPr txBox="1"/>
      </xdr:nvSpPr>
      <xdr:spPr>
        <a:xfrm>
          <a:off x="2705744" y="593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77233</xdr:rowOff>
    </xdr:from>
    <xdr:ext cx="405111" cy="259045"/>
    <xdr:sp macro="" textlink="">
      <xdr:nvSpPr>
        <xdr:cNvPr id="87" name="n_3mainValue【道路】&#10;有形固定資産減価償却率">
          <a:extLst>
            <a:ext uri="{FF2B5EF4-FFF2-40B4-BE49-F238E27FC236}">
              <a16:creationId xmlns:a16="http://schemas.microsoft.com/office/drawing/2014/main" id="{4BB6EAC2-E684-41AB-9D2C-E25F1E60D8F3}"/>
            </a:ext>
          </a:extLst>
        </xdr:cNvPr>
        <xdr:cNvSpPr txBox="1"/>
      </xdr:nvSpPr>
      <xdr:spPr>
        <a:xfrm>
          <a:off x="1816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36085</xdr:rowOff>
    </xdr:from>
    <xdr:ext cx="405111" cy="259045"/>
    <xdr:sp macro="" textlink="">
      <xdr:nvSpPr>
        <xdr:cNvPr id="88" name="n_4mainValue【道路】&#10;有形固定資産減価償却率">
          <a:extLst>
            <a:ext uri="{FF2B5EF4-FFF2-40B4-BE49-F238E27FC236}">
              <a16:creationId xmlns:a16="http://schemas.microsoft.com/office/drawing/2014/main" id="{AE3E56D6-A911-4A9B-AE59-AE108D2213D5}"/>
            </a:ext>
          </a:extLst>
        </xdr:cNvPr>
        <xdr:cNvSpPr txBox="1"/>
      </xdr:nvSpPr>
      <xdr:spPr>
        <a:xfrm>
          <a:off x="927744" y="586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29DB4E4-130C-4E3A-9FB3-514906E704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D29E9B9-6EB0-4D2F-B86E-0B73BF48A6A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C3836D0-DEB3-4D0A-B1F1-63EFDFFDE0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5F0F19A-4748-4EAA-8F4A-8AC06F8D04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2AC980F-E9F7-42AA-AF72-75DD09DC09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290D6DF-9CE0-496A-9EB2-673C95ACF7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5D25A73-5C76-4384-93E1-E34986889FA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E24490C-08F9-46A1-A572-0E36D1F211B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22A9DBD-616D-4D4C-A4E7-5C374713AE3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9D1819B-B8E1-416F-BD32-90738CCBC4F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8B710B4D-6EE6-4740-8874-3F295CBB324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C8B80434-8649-4161-B955-2E0799C57B1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A211E1A7-AF46-4C76-8C9B-2F7AAB0F5F6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92335060-BA49-45CF-9F5A-DF4AE7B0522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F1DC30F-F7B1-43F3-A9DC-E3835351EC7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B54E0C6B-9635-4C5B-9C97-0D4843BE370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1B4EE233-FEE8-4D58-819D-9584E798D26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C6230409-E295-4461-BE17-3E932315FAF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28260F26-6699-4C04-ADC8-920FC5815A8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EB242EF2-AF3A-4C25-BFC9-3B7702A15B5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6CBD1412-E802-43B3-9196-22432053CB1C}"/>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17A3B739-E3FE-4BF6-B744-42C267F2FE1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7EB60C7-6B40-48AA-93E8-7CB1CCAF493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AEDC1B0-987A-4031-B00B-F08FC8662C3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BF3BBA2-523B-4C25-80CE-46808B54E7E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B5E8E477-6696-49CC-AB5E-E497F10A3CDD}"/>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7C125D2B-3EDA-4959-AF52-84031223C4A3}"/>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F7E0F3CD-4EEB-4461-A3E9-F69C449ACA51}"/>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52A15592-F237-4FBA-A26F-4B877118CAB2}"/>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1D2913CC-6FC2-42E5-9339-9BC7A5C417C2}"/>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6229E99C-9235-4412-B03A-43A78E2E3058}"/>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F0BD99CE-FAED-4710-9E3A-3976AE88A812}"/>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840428C2-A009-4085-98C1-FBFADB2DC98F}"/>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A3466DAD-355D-4625-A0BC-EAF53F0EC920}"/>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D55EC198-EB9E-4F6F-9B72-21CCFD248E00}"/>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98372</xdr:rowOff>
    </xdr:from>
    <xdr:to>
      <xdr:col>36</xdr:col>
      <xdr:colOff>165100</xdr:colOff>
      <xdr:row>41</xdr:row>
      <xdr:rowOff>28522</xdr:rowOff>
    </xdr:to>
    <xdr:sp macro="" textlink="">
      <xdr:nvSpPr>
        <xdr:cNvPr id="124" name="フローチャート: 判断 123">
          <a:extLst>
            <a:ext uri="{FF2B5EF4-FFF2-40B4-BE49-F238E27FC236}">
              <a16:creationId xmlns:a16="http://schemas.microsoft.com/office/drawing/2014/main" id="{07B8BF25-5A01-4AD9-8A51-6813129A9A1D}"/>
            </a:ext>
          </a:extLst>
        </xdr:cNvPr>
        <xdr:cNvSpPr/>
      </xdr:nvSpPr>
      <xdr:spPr>
        <a:xfrm>
          <a:off x="6921500" y="695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01C97BE-4610-44C8-99AE-C169D55B4E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2E1CD29-88F7-47BB-8E58-1714A6A83EA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6AF776-F6EA-49C3-8069-8E1D12B58D8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7BBD656-F236-418E-8A53-6BE705E464D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A85CC6C-3257-4F92-94F6-9736058CAB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123355</xdr:rowOff>
    </xdr:from>
    <xdr:to>
      <xdr:col>55</xdr:col>
      <xdr:colOff>50800</xdr:colOff>
      <xdr:row>41</xdr:row>
      <xdr:rowOff>53505</xdr:rowOff>
    </xdr:to>
    <xdr:sp macro="" textlink="">
      <xdr:nvSpPr>
        <xdr:cNvPr id="130" name="楕円 129">
          <a:extLst>
            <a:ext uri="{FF2B5EF4-FFF2-40B4-BE49-F238E27FC236}">
              <a16:creationId xmlns:a16="http://schemas.microsoft.com/office/drawing/2014/main" id="{8FD90C55-00EC-4250-B5C8-161034A529C2}"/>
            </a:ext>
          </a:extLst>
        </xdr:cNvPr>
        <xdr:cNvSpPr/>
      </xdr:nvSpPr>
      <xdr:spPr>
        <a:xfrm>
          <a:off x="10426700" y="69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101782</xdr:rowOff>
    </xdr:from>
    <xdr:ext cx="534377" cy="259045"/>
    <xdr:sp macro="" textlink="">
      <xdr:nvSpPr>
        <xdr:cNvPr id="131" name="【道路】&#10;一人当たり延長該当値テキスト">
          <a:extLst>
            <a:ext uri="{FF2B5EF4-FFF2-40B4-BE49-F238E27FC236}">
              <a16:creationId xmlns:a16="http://schemas.microsoft.com/office/drawing/2014/main" id="{3E3ED570-814A-4549-90CB-568A10940A7D}"/>
            </a:ext>
          </a:extLst>
        </xdr:cNvPr>
        <xdr:cNvSpPr txBox="1"/>
      </xdr:nvSpPr>
      <xdr:spPr>
        <a:xfrm>
          <a:off x="10515600" y="69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127764</xdr:rowOff>
    </xdr:from>
    <xdr:to>
      <xdr:col>50</xdr:col>
      <xdr:colOff>165100</xdr:colOff>
      <xdr:row>41</xdr:row>
      <xdr:rowOff>57914</xdr:rowOff>
    </xdr:to>
    <xdr:sp macro="" textlink="">
      <xdr:nvSpPr>
        <xdr:cNvPr id="132" name="楕円 131">
          <a:extLst>
            <a:ext uri="{FF2B5EF4-FFF2-40B4-BE49-F238E27FC236}">
              <a16:creationId xmlns:a16="http://schemas.microsoft.com/office/drawing/2014/main" id="{A4E26D28-4D56-4D71-9E71-23A0EDF8B636}"/>
            </a:ext>
          </a:extLst>
        </xdr:cNvPr>
        <xdr:cNvSpPr/>
      </xdr:nvSpPr>
      <xdr:spPr>
        <a:xfrm>
          <a:off x="9588500" y="69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2705</xdr:rowOff>
    </xdr:from>
    <xdr:to>
      <xdr:col>55</xdr:col>
      <xdr:colOff>0</xdr:colOff>
      <xdr:row>41</xdr:row>
      <xdr:rowOff>7114</xdr:rowOff>
    </xdr:to>
    <xdr:cxnSp macro="">
      <xdr:nvCxnSpPr>
        <xdr:cNvPr id="133" name="直線コネクタ 132">
          <a:extLst>
            <a:ext uri="{FF2B5EF4-FFF2-40B4-BE49-F238E27FC236}">
              <a16:creationId xmlns:a16="http://schemas.microsoft.com/office/drawing/2014/main" id="{ED9F047D-36AF-4798-8DB2-7F818FCE367C}"/>
            </a:ext>
          </a:extLst>
        </xdr:cNvPr>
        <xdr:cNvCxnSpPr/>
      </xdr:nvCxnSpPr>
      <xdr:spPr>
        <a:xfrm flipV="1">
          <a:off x="9639300" y="7032155"/>
          <a:ext cx="8382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131976</xdr:rowOff>
    </xdr:from>
    <xdr:to>
      <xdr:col>46</xdr:col>
      <xdr:colOff>38100</xdr:colOff>
      <xdr:row>41</xdr:row>
      <xdr:rowOff>62126</xdr:rowOff>
    </xdr:to>
    <xdr:sp macro="" textlink="">
      <xdr:nvSpPr>
        <xdr:cNvPr id="134" name="楕円 133">
          <a:extLst>
            <a:ext uri="{FF2B5EF4-FFF2-40B4-BE49-F238E27FC236}">
              <a16:creationId xmlns:a16="http://schemas.microsoft.com/office/drawing/2014/main" id="{2C1E5049-BC2F-447C-A8DC-DC743C1ED110}"/>
            </a:ext>
          </a:extLst>
        </xdr:cNvPr>
        <xdr:cNvSpPr/>
      </xdr:nvSpPr>
      <xdr:spPr>
        <a:xfrm>
          <a:off x="8699500" y="698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7114</xdr:rowOff>
    </xdr:from>
    <xdr:to>
      <xdr:col>50</xdr:col>
      <xdr:colOff>114300</xdr:colOff>
      <xdr:row>41</xdr:row>
      <xdr:rowOff>11326</xdr:rowOff>
    </xdr:to>
    <xdr:cxnSp macro="">
      <xdr:nvCxnSpPr>
        <xdr:cNvPr id="135" name="直線コネクタ 134">
          <a:extLst>
            <a:ext uri="{FF2B5EF4-FFF2-40B4-BE49-F238E27FC236}">
              <a16:creationId xmlns:a16="http://schemas.microsoft.com/office/drawing/2014/main" id="{719D8543-D52C-4609-9FF0-D7D950855FFC}"/>
            </a:ext>
          </a:extLst>
        </xdr:cNvPr>
        <xdr:cNvCxnSpPr/>
      </xdr:nvCxnSpPr>
      <xdr:spPr>
        <a:xfrm flipV="1">
          <a:off x="8750300" y="7036564"/>
          <a:ext cx="8890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135993</xdr:rowOff>
    </xdr:from>
    <xdr:to>
      <xdr:col>41</xdr:col>
      <xdr:colOff>101600</xdr:colOff>
      <xdr:row>41</xdr:row>
      <xdr:rowOff>66143</xdr:rowOff>
    </xdr:to>
    <xdr:sp macro="" textlink="">
      <xdr:nvSpPr>
        <xdr:cNvPr id="136" name="楕円 135">
          <a:extLst>
            <a:ext uri="{FF2B5EF4-FFF2-40B4-BE49-F238E27FC236}">
              <a16:creationId xmlns:a16="http://schemas.microsoft.com/office/drawing/2014/main" id="{1E5F3A8D-A9ED-426C-AEF0-E85E122FE9BA}"/>
            </a:ext>
          </a:extLst>
        </xdr:cNvPr>
        <xdr:cNvSpPr/>
      </xdr:nvSpPr>
      <xdr:spPr>
        <a:xfrm>
          <a:off x="7810500" y="69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11326</xdr:rowOff>
    </xdr:from>
    <xdr:to>
      <xdr:col>45</xdr:col>
      <xdr:colOff>177800</xdr:colOff>
      <xdr:row>41</xdr:row>
      <xdr:rowOff>15343</xdr:rowOff>
    </xdr:to>
    <xdr:cxnSp macro="">
      <xdr:nvCxnSpPr>
        <xdr:cNvPr id="137" name="直線コネクタ 136">
          <a:extLst>
            <a:ext uri="{FF2B5EF4-FFF2-40B4-BE49-F238E27FC236}">
              <a16:creationId xmlns:a16="http://schemas.microsoft.com/office/drawing/2014/main" id="{CFB571EC-3A99-4DDF-8C66-B1EC0767E624}"/>
            </a:ext>
          </a:extLst>
        </xdr:cNvPr>
        <xdr:cNvCxnSpPr/>
      </xdr:nvCxnSpPr>
      <xdr:spPr>
        <a:xfrm flipV="1">
          <a:off x="7861300" y="7040776"/>
          <a:ext cx="8890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139945</xdr:rowOff>
    </xdr:from>
    <xdr:to>
      <xdr:col>36</xdr:col>
      <xdr:colOff>165100</xdr:colOff>
      <xdr:row>41</xdr:row>
      <xdr:rowOff>70095</xdr:rowOff>
    </xdr:to>
    <xdr:sp macro="" textlink="">
      <xdr:nvSpPr>
        <xdr:cNvPr id="138" name="楕円 137">
          <a:extLst>
            <a:ext uri="{FF2B5EF4-FFF2-40B4-BE49-F238E27FC236}">
              <a16:creationId xmlns:a16="http://schemas.microsoft.com/office/drawing/2014/main" id="{85A29D8C-35F6-45B2-802A-36093F8D64FF}"/>
            </a:ext>
          </a:extLst>
        </xdr:cNvPr>
        <xdr:cNvSpPr/>
      </xdr:nvSpPr>
      <xdr:spPr>
        <a:xfrm>
          <a:off x="6921500" y="699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15343</xdr:rowOff>
    </xdr:from>
    <xdr:to>
      <xdr:col>41</xdr:col>
      <xdr:colOff>50800</xdr:colOff>
      <xdr:row>41</xdr:row>
      <xdr:rowOff>19295</xdr:rowOff>
    </xdr:to>
    <xdr:cxnSp macro="">
      <xdr:nvCxnSpPr>
        <xdr:cNvPr id="139" name="直線コネクタ 138">
          <a:extLst>
            <a:ext uri="{FF2B5EF4-FFF2-40B4-BE49-F238E27FC236}">
              <a16:creationId xmlns:a16="http://schemas.microsoft.com/office/drawing/2014/main" id="{406DCE86-0BF5-4AF9-BD64-38F30840634F}"/>
            </a:ext>
          </a:extLst>
        </xdr:cNvPr>
        <xdr:cNvCxnSpPr/>
      </xdr:nvCxnSpPr>
      <xdr:spPr>
        <a:xfrm flipV="1">
          <a:off x="6972300" y="7044793"/>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DD661880-C825-405B-9905-F4D59E0351A0}"/>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4864B0E6-466B-4ED2-9E7D-86BF842B3D54}"/>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4616D561-78C9-449E-A5E8-B9C3EC9A4055}"/>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45049</xdr:rowOff>
    </xdr:from>
    <xdr:ext cx="534377" cy="259045"/>
    <xdr:sp macro="" textlink="">
      <xdr:nvSpPr>
        <xdr:cNvPr id="143" name="n_4aveValue【道路】&#10;一人当たり延長">
          <a:extLst>
            <a:ext uri="{FF2B5EF4-FFF2-40B4-BE49-F238E27FC236}">
              <a16:creationId xmlns:a16="http://schemas.microsoft.com/office/drawing/2014/main" id="{B50786C7-9103-4D22-A52D-3028B3273CC0}"/>
            </a:ext>
          </a:extLst>
        </xdr:cNvPr>
        <xdr:cNvSpPr txBox="1"/>
      </xdr:nvSpPr>
      <xdr:spPr>
        <a:xfrm>
          <a:off x="6705111" y="673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49041</xdr:rowOff>
    </xdr:from>
    <xdr:ext cx="534377" cy="259045"/>
    <xdr:sp macro="" textlink="">
      <xdr:nvSpPr>
        <xdr:cNvPr id="144" name="n_1mainValue【道路】&#10;一人当たり延長">
          <a:extLst>
            <a:ext uri="{FF2B5EF4-FFF2-40B4-BE49-F238E27FC236}">
              <a16:creationId xmlns:a16="http://schemas.microsoft.com/office/drawing/2014/main" id="{C64CBB50-642F-4D5F-AE27-2A495E875D3A}"/>
            </a:ext>
          </a:extLst>
        </xdr:cNvPr>
        <xdr:cNvSpPr txBox="1"/>
      </xdr:nvSpPr>
      <xdr:spPr>
        <a:xfrm>
          <a:off x="9359411" y="707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53253</xdr:rowOff>
    </xdr:from>
    <xdr:ext cx="534377" cy="259045"/>
    <xdr:sp macro="" textlink="">
      <xdr:nvSpPr>
        <xdr:cNvPr id="145" name="n_2mainValue【道路】&#10;一人当たり延長">
          <a:extLst>
            <a:ext uri="{FF2B5EF4-FFF2-40B4-BE49-F238E27FC236}">
              <a16:creationId xmlns:a16="http://schemas.microsoft.com/office/drawing/2014/main" id="{2332EB28-B430-4091-B5C7-C05F8DF19A78}"/>
            </a:ext>
          </a:extLst>
        </xdr:cNvPr>
        <xdr:cNvSpPr txBox="1"/>
      </xdr:nvSpPr>
      <xdr:spPr>
        <a:xfrm>
          <a:off x="8483111" y="708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57270</xdr:rowOff>
    </xdr:from>
    <xdr:ext cx="534377" cy="259045"/>
    <xdr:sp macro="" textlink="">
      <xdr:nvSpPr>
        <xdr:cNvPr id="146" name="n_3mainValue【道路】&#10;一人当たり延長">
          <a:extLst>
            <a:ext uri="{FF2B5EF4-FFF2-40B4-BE49-F238E27FC236}">
              <a16:creationId xmlns:a16="http://schemas.microsoft.com/office/drawing/2014/main" id="{1865EEDE-4A94-4564-B373-5EAAF8AF92D2}"/>
            </a:ext>
          </a:extLst>
        </xdr:cNvPr>
        <xdr:cNvSpPr txBox="1"/>
      </xdr:nvSpPr>
      <xdr:spPr>
        <a:xfrm>
          <a:off x="7594111" y="708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61222</xdr:rowOff>
    </xdr:from>
    <xdr:ext cx="534377" cy="259045"/>
    <xdr:sp macro="" textlink="">
      <xdr:nvSpPr>
        <xdr:cNvPr id="147" name="n_4mainValue【道路】&#10;一人当たり延長">
          <a:extLst>
            <a:ext uri="{FF2B5EF4-FFF2-40B4-BE49-F238E27FC236}">
              <a16:creationId xmlns:a16="http://schemas.microsoft.com/office/drawing/2014/main" id="{A894BC2E-7CD7-4F6E-B3E3-FFBA1985238C}"/>
            </a:ext>
          </a:extLst>
        </xdr:cNvPr>
        <xdr:cNvSpPr txBox="1"/>
      </xdr:nvSpPr>
      <xdr:spPr>
        <a:xfrm>
          <a:off x="6705111" y="709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D2463FC-3F29-445B-9C36-055D3C89F1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B3BF944-8383-4B49-A3EE-87D0EF8D13E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A44FD78-CFFD-4EF4-A538-94548907B86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3168ADB-6137-4752-877C-E3AD6C5300C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D677B8A-04A7-442B-8274-8869BAEA70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6A474CA-6BD9-4D5D-BC23-5B5FB34BD5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98FB999-8668-4412-A222-24904413264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8CB65BB-7A3F-4180-91AD-9E7B1D882A2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BE2C912-17A8-46C9-81B3-D2D03E7CEF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05022FC-A4A4-4133-AB55-A00F108A2E9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F2E6E29-C369-4B2C-9DEB-BE43759046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F93B9BED-82A8-42EE-AF1F-D9AA874DC85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802AAD2-D107-4A5C-9F70-D3E73ADC950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F4C0FFA-79F9-4C5B-9FA8-98F20BD1CCF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3687C0E4-74D7-4150-A1A5-0F12C62D7EB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3907535-12A8-4737-AE7F-FD3E4DEDA56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F1C5612-7791-4B91-A213-B73B6CEE350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5D560541-9160-46FB-8F5A-86162A52BA8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C04481A4-54AB-4F09-804B-ED54CED04A3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4048E14-3D8A-4D2A-973F-0827AF3E661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F4FAC46-5FB1-4F36-BB86-77D4C1B7F11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18F760B-0D3C-4F19-8761-675B9E068D7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E6C339C-9B2C-42D3-9A36-1FB585FF228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DFF8122-BCA2-4608-B45F-6CB7DD99972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BA069E11-9FEE-4C2B-8565-4F47B4293F9D}"/>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8CEBC3D-43AF-47D7-BB8C-ABAE80179CF8}"/>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9042C39C-45D7-4B28-87B1-B6F78AFAA075}"/>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AF7A680-DBC3-4170-A633-211E4C059AB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1F478209-D53A-4014-9F49-CD682CE9543A}"/>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94E846E-071A-4B90-96B2-4EF3ED587B5F}"/>
            </a:ext>
          </a:extLst>
        </xdr:cNvPr>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EDB61763-957C-4C7F-B834-67CC170C71FE}"/>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1B2A6D0E-C006-4EC5-9356-532A60EA16D1}"/>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879B9C70-F704-4907-BBE0-22B4D98AE32B}"/>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12E70DB1-C089-4496-8987-8F27A8608AFF}"/>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182" name="フローチャート: 判断 181">
          <a:extLst>
            <a:ext uri="{FF2B5EF4-FFF2-40B4-BE49-F238E27FC236}">
              <a16:creationId xmlns:a16="http://schemas.microsoft.com/office/drawing/2014/main" id="{BFB1D670-02C1-4259-9C59-548D2C9FB8BC}"/>
            </a:ext>
          </a:extLst>
        </xdr:cNvPr>
        <xdr:cNvSpPr/>
      </xdr:nvSpPr>
      <xdr:spPr>
        <a:xfrm>
          <a:off x="1079500"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ADEC899-1F67-4EEE-A7D8-44523D07742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94813D-DE76-4E58-95EB-B3B44BA23C4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205BCA-4E62-4746-A4AE-CBA40AC187F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EF0234-D12F-4A7D-8A22-78C8CB87BA3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EFFA4D-4746-444E-BE04-07E57994C9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23495</xdr:rowOff>
    </xdr:from>
    <xdr:to>
      <xdr:col>24</xdr:col>
      <xdr:colOff>114300</xdr:colOff>
      <xdr:row>62</xdr:row>
      <xdr:rowOff>125095</xdr:rowOff>
    </xdr:to>
    <xdr:sp macro="" textlink="">
      <xdr:nvSpPr>
        <xdr:cNvPr id="188" name="楕円 187">
          <a:extLst>
            <a:ext uri="{FF2B5EF4-FFF2-40B4-BE49-F238E27FC236}">
              <a16:creationId xmlns:a16="http://schemas.microsoft.com/office/drawing/2014/main" id="{9248C063-4C40-4AF5-B490-9048FEEE2907}"/>
            </a:ext>
          </a:extLst>
        </xdr:cNvPr>
        <xdr:cNvSpPr/>
      </xdr:nvSpPr>
      <xdr:spPr>
        <a:xfrm>
          <a:off x="45847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1922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8A705A2-1D8E-4B8C-8902-0B2E486B8561}"/>
            </a:ext>
          </a:extLst>
        </xdr:cNvPr>
        <xdr:cNvSpPr txBox="1"/>
      </xdr:nvSpPr>
      <xdr:spPr>
        <a:xfrm>
          <a:off x="4673600"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90" name="楕円 189">
          <a:extLst>
            <a:ext uri="{FF2B5EF4-FFF2-40B4-BE49-F238E27FC236}">
              <a16:creationId xmlns:a16="http://schemas.microsoft.com/office/drawing/2014/main" id="{26A05130-479D-41E6-9FDD-2A20BBCE7EAA}"/>
            </a:ext>
          </a:extLst>
        </xdr:cNvPr>
        <xdr:cNvSpPr/>
      </xdr:nvSpPr>
      <xdr:spPr>
        <a:xfrm>
          <a:off x="3746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51435</xdr:rowOff>
    </xdr:from>
    <xdr:to>
      <xdr:col>24</xdr:col>
      <xdr:colOff>63500</xdr:colOff>
      <xdr:row>62</xdr:row>
      <xdr:rowOff>74295</xdr:rowOff>
    </xdr:to>
    <xdr:cxnSp macro="">
      <xdr:nvCxnSpPr>
        <xdr:cNvPr id="191" name="直線コネクタ 190">
          <a:extLst>
            <a:ext uri="{FF2B5EF4-FFF2-40B4-BE49-F238E27FC236}">
              <a16:creationId xmlns:a16="http://schemas.microsoft.com/office/drawing/2014/main" id="{8D2D3758-C628-4F28-8EA9-C6B5E36CD5C8}"/>
            </a:ext>
          </a:extLst>
        </xdr:cNvPr>
        <xdr:cNvCxnSpPr/>
      </xdr:nvCxnSpPr>
      <xdr:spPr>
        <a:xfrm>
          <a:off x="3797300" y="1068133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156845</xdr:rowOff>
    </xdr:from>
    <xdr:to>
      <xdr:col>15</xdr:col>
      <xdr:colOff>101600</xdr:colOff>
      <xdr:row>62</xdr:row>
      <xdr:rowOff>86995</xdr:rowOff>
    </xdr:to>
    <xdr:sp macro="" textlink="">
      <xdr:nvSpPr>
        <xdr:cNvPr id="192" name="楕円 191">
          <a:extLst>
            <a:ext uri="{FF2B5EF4-FFF2-40B4-BE49-F238E27FC236}">
              <a16:creationId xmlns:a16="http://schemas.microsoft.com/office/drawing/2014/main" id="{E5C94580-206A-42D6-AD8A-9889A0B1B957}"/>
            </a:ext>
          </a:extLst>
        </xdr:cNvPr>
        <xdr:cNvSpPr/>
      </xdr:nvSpPr>
      <xdr:spPr>
        <a:xfrm>
          <a:off x="2857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36195</xdr:rowOff>
    </xdr:from>
    <xdr:to>
      <xdr:col>19</xdr:col>
      <xdr:colOff>177800</xdr:colOff>
      <xdr:row>62</xdr:row>
      <xdr:rowOff>51435</xdr:rowOff>
    </xdr:to>
    <xdr:cxnSp macro="">
      <xdr:nvCxnSpPr>
        <xdr:cNvPr id="193" name="直線コネクタ 192">
          <a:extLst>
            <a:ext uri="{FF2B5EF4-FFF2-40B4-BE49-F238E27FC236}">
              <a16:creationId xmlns:a16="http://schemas.microsoft.com/office/drawing/2014/main" id="{5D934E2A-F4CC-4340-B342-47118FEE9075}"/>
            </a:ext>
          </a:extLst>
        </xdr:cNvPr>
        <xdr:cNvCxnSpPr/>
      </xdr:nvCxnSpPr>
      <xdr:spPr>
        <a:xfrm>
          <a:off x="2908300" y="106660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67945</xdr:rowOff>
    </xdr:to>
    <xdr:sp macro="" textlink="">
      <xdr:nvSpPr>
        <xdr:cNvPr id="194" name="楕円 193">
          <a:extLst>
            <a:ext uri="{FF2B5EF4-FFF2-40B4-BE49-F238E27FC236}">
              <a16:creationId xmlns:a16="http://schemas.microsoft.com/office/drawing/2014/main" id="{9DB38413-F931-472C-A18E-F4D7DA18391B}"/>
            </a:ext>
          </a:extLst>
        </xdr:cNvPr>
        <xdr:cNvSpPr/>
      </xdr:nvSpPr>
      <xdr:spPr>
        <a:xfrm>
          <a:off x="1968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17145</xdr:rowOff>
    </xdr:from>
    <xdr:to>
      <xdr:col>15</xdr:col>
      <xdr:colOff>50800</xdr:colOff>
      <xdr:row>62</xdr:row>
      <xdr:rowOff>36195</xdr:rowOff>
    </xdr:to>
    <xdr:cxnSp macro="">
      <xdr:nvCxnSpPr>
        <xdr:cNvPr id="195" name="直線コネクタ 194">
          <a:extLst>
            <a:ext uri="{FF2B5EF4-FFF2-40B4-BE49-F238E27FC236}">
              <a16:creationId xmlns:a16="http://schemas.microsoft.com/office/drawing/2014/main" id="{F90B4676-C1AF-4D1A-BBD2-416E215F6E51}"/>
            </a:ext>
          </a:extLst>
        </xdr:cNvPr>
        <xdr:cNvCxnSpPr/>
      </xdr:nvCxnSpPr>
      <xdr:spPr>
        <a:xfrm>
          <a:off x="2019300" y="106470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120650</xdr:rowOff>
    </xdr:from>
    <xdr:to>
      <xdr:col>6</xdr:col>
      <xdr:colOff>38100</xdr:colOff>
      <xdr:row>62</xdr:row>
      <xdr:rowOff>50800</xdr:rowOff>
    </xdr:to>
    <xdr:sp macro="" textlink="">
      <xdr:nvSpPr>
        <xdr:cNvPr id="196" name="楕円 195">
          <a:extLst>
            <a:ext uri="{FF2B5EF4-FFF2-40B4-BE49-F238E27FC236}">
              <a16:creationId xmlns:a16="http://schemas.microsoft.com/office/drawing/2014/main" id="{EFEAF5F5-0EFD-4356-8D38-E01198EAA16A}"/>
            </a:ext>
          </a:extLst>
        </xdr:cNvPr>
        <xdr:cNvSpPr/>
      </xdr:nvSpPr>
      <xdr:spPr>
        <a:xfrm>
          <a:off x="1079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0</xdr:rowOff>
    </xdr:from>
    <xdr:to>
      <xdr:col>10</xdr:col>
      <xdr:colOff>114300</xdr:colOff>
      <xdr:row>62</xdr:row>
      <xdr:rowOff>17145</xdr:rowOff>
    </xdr:to>
    <xdr:cxnSp macro="">
      <xdr:nvCxnSpPr>
        <xdr:cNvPr id="197" name="直線コネクタ 196">
          <a:extLst>
            <a:ext uri="{FF2B5EF4-FFF2-40B4-BE49-F238E27FC236}">
              <a16:creationId xmlns:a16="http://schemas.microsoft.com/office/drawing/2014/main" id="{4369B0F7-CD9A-441A-9F17-058FCD03A130}"/>
            </a:ext>
          </a:extLst>
        </xdr:cNvPr>
        <xdr:cNvCxnSpPr/>
      </xdr:nvCxnSpPr>
      <xdr:spPr>
        <a:xfrm>
          <a:off x="1130300" y="106299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875477B-E82A-4FFA-8E93-C8A272AF7560}"/>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CD136A9-8707-45D6-8EDB-0EDF79762ADD}"/>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FC0FE9B-E172-4E54-9928-B9B8BEA076F3}"/>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154957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180E12EC-ECB2-4735-9832-98BBF3E955E7}"/>
            </a:ext>
          </a:extLst>
        </xdr:cNvPr>
        <xdr:cNvSpPr txBox="1"/>
      </xdr:nvSpPr>
      <xdr:spPr>
        <a:xfrm>
          <a:off x="927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1E0AD7FD-6F3C-4F38-91CF-3876EE9CE97C}"/>
            </a:ext>
          </a:extLst>
        </xdr:cNvPr>
        <xdr:cNvSpPr txBox="1"/>
      </xdr:nvSpPr>
      <xdr:spPr>
        <a:xfrm>
          <a:off x="35820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78122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4E1D2F5-F2B0-41A6-AC79-5DDE3DFFEC26}"/>
            </a:ext>
          </a:extLst>
        </xdr:cNvPr>
        <xdr:cNvSpPr txBox="1"/>
      </xdr:nvSpPr>
      <xdr:spPr>
        <a:xfrm>
          <a:off x="2705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59072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678E04F-AC5C-4BD2-B044-F3158984642C}"/>
            </a:ext>
          </a:extLst>
        </xdr:cNvPr>
        <xdr:cNvSpPr txBox="1"/>
      </xdr:nvSpPr>
      <xdr:spPr>
        <a:xfrm>
          <a:off x="181674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41927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47B7AD3-B32A-4AD0-9AE5-A6AA9CB8D941}"/>
            </a:ext>
          </a:extLst>
        </xdr:cNvPr>
        <xdr:cNvSpPr txBox="1"/>
      </xdr:nvSpPr>
      <xdr:spPr>
        <a:xfrm>
          <a:off x="927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D7DBE0C-F864-450C-B714-53C70AAF7EE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5B6600E-3654-4F7E-AA80-D4877BEE5DA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E683660-C3B9-48C9-9F65-85FC4C8FC5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DF7D34F-8BDD-4425-90F9-EE189D3E2C3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CD019F0-B617-4EB6-BB4E-FC5ADF0D2B8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0B8C784-4493-4B42-AB8A-E6C1E7B4DC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FB5D54D-7E62-45A0-9822-042EE0B321D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EE11F9C-18DC-491C-B7B2-6C9C0BFFD61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6688926-A390-4414-9F1E-547E2526441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D85BAE3-1E7F-45AE-A815-95C588ED75F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EC897C1-AE66-4EF7-874B-54C6C4ED97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8F527FEE-F5CE-4892-8C71-96E936B4DF4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474CDFF1-8229-4423-AFBE-58D012BD493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B887BC8B-A179-4258-9886-D075F67AEAE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ECE5F73-B756-469E-A084-531ED03B477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6AE4FF25-1076-4BFD-90BB-B83D0797845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F1ADEB13-179D-4FCC-AC6C-88069891343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9C411394-3563-4A0C-BE28-2DD2244CD97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65EA5DB-B676-4FD4-A46B-A9BED811F8A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73899274-E154-4108-9979-34E1ADA110D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FD3E97C-C359-46F2-86D1-15213E23F9A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BD6C48BA-718F-4E83-9123-5CF42C77237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EFC0099-C12F-4FA3-86C7-F17406EA307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A9AE3F2D-4FAE-42E1-B1EE-57020EFD4314}"/>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11644413-8629-4C3A-8827-F1053172B5DC}"/>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08CAC8E5-E77A-4E7D-93A2-2CEF4EAAB9D1}"/>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AA46DF75-5549-4863-9461-8FCB1B8A83EE}"/>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7C20354F-1C09-4541-9ED2-2DAC971E2B00}"/>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66ECC0A-5B95-4E7F-938D-A14C26425768}"/>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4FA426AB-80B6-470C-AD84-EB76A9EAA828}"/>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BD515B18-29A5-4215-8508-AE4CFF383022}"/>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EAF4CA88-3516-4245-9AF8-9FA57588D42C}"/>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34E51406-36AA-404B-803C-AABA9AF46F3D}"/>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39" name="フローチャート: 判断 238">
          <a:extLst>
            <a:ext uri="{FF2B5EF4-FFF2-40B4-BE49-F238E27FC236}">
              <a16:creationId xmlns:a16="http://schemas.microsoft.com/office/drawing/2014/main" id="{580A2E60-01F3-46E5-8E50-7A494F9ACABC}"/>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477FB3-2D88-42D3-9C81-6AFB7C7C86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B79F326-C281-44F4-ACC4-D174D53E730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E26AF84-C39C-4BCC-8F74-769CAB3756E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66138D-B870-4358-8136-B688A751300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88A3AFF-DDBD-4FBB-9115-1B6A84B8F79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105025</xdr:rowOff>
    </xdr:from>
    <xdr:to>
      <xdr:col>55</xdr:col>
      <xdr:colOff>50800</xdr:colOff>
      <xdr:row>62</xdr:row>
      <xdr:rowOff>35175</xdr:rowOff>
    </xdr:to>
    <xdr:sp macro="" textlink="">
      <xdr:nvSpPr>
        <xdr:cNvPr id="245" name="楕円 244">
          <a:extLst>
            <a:ext uri="{FF2B5EF4-FFF2-40B4-BE49-F238E27FC236}">
              <a16:creationId xmlns:a16="http://schemas.microsoft.com/office/drawing/2014/main" id="{A545DD09-28B3-4CED-8B7F-262F4672E5FF}"/>
            </a:ext>
          </a:extLst>
        </xdr:cNvPr>
        <xdr:cNvSpPr/>
      </xdr:nvSpPr>
      <xdr:spPr>
        <a:xfrm>
          <a:off x="10426700" y="105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127902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9AE7D65F-F8A3-433F-9B0E-1CB4E9010111}"/>
            </a:ext>
          </a:extLst>
        </xdr:cNvPr>
        <xdr:cNvSpPr txBox="1"/>
      </xdr:nvSpPr>
      <xdr:spPr>
        <a:xfrm>
          <a:off x="10515600" y="10414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112349</xdr:rowOff>
    </xdr:from>
    <xdr:to>
      <xdr:col>50</xdr:col>
      <xdr:colOff>165100</xdr:colOff>
      <xdr:row>62</xdr:row>
      <xdr:rowOff>42499</xdr:rowOff>
    </xdr:to>
    <xdr:sp macro="" textlink="">
      <xdr:nvSpPr>
        <xdr:cNvPr id="247" name="楕円 246">
          <a:extLst>
            <a:ext uri="{FF2B5EF4-FFF2-40B4-BE49-F238E27FC236}">
              <a16:creationId xmlns:a16="http://schemas.microsoft.com/office/drawing/2014/main" id="{4E98693A-C200-4E59-8726-B39D60C05C38}"/>
            </a:ext>
          </a:extLst>
        </xdr:cNvPr>
        <xdr:cNvSpPr/>
      </xdr:nvSpPr>
      <xdr:spPr>
        <a:xfrm>
          <a:off x="9588500" y="1057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155825</xdr:rowOff>
    </xdr:from>
    <xdr:to>
      <xdr:col>55</xdr:col>
      <xdr:colOff>0</xdr:colOff>
      <xdr:row>61</xdr:row>
      <xdr:rowOff>163149</xdr:rowOff>
    </xdr:to>
    <xdr:cxnSp macro="">
      <xdr:nvCxnSpPr>
        <xdr:cNvPr id="248" name="直線コネクタ 247">
          <a:extLst>
            <a:ext uri="{FF2B5EF4-FFF2-40B4-BE49-F238E27FC236}">
              <a16:creationId xmlns:a16="http://schemas.microsoft.com/office/drawing/2014/main" id="{50B79880-CF59-4805-B6D1-BB6A1620EA2A}"/>
            </a:ext>
          </a:extLst>
        </xdr:cNvPr>
        <xdr:cNvCxnSpPr/>
      </xdr:nvCxnSpPr>
      <xdr:spPr>
        <a:xfrm flipV="1">
          <a:off x="9639300" y="10614275"/>
          <a:ext cx="838200" cy="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120841</xdr:rowOff>
    </xdr:from>
    <xdr:to>
      <xdr:col>46</xdr:col>
      <xdr:colOff>38100</xdr:colOff>
      <xdr:row>62</xdr:row>
      <xdr:rowOff>50991</xdr:rowOff>
    </xdr:to>
    <xdr:sp macro="" textlink="">
      <xdr:nvSpPr>
        <xdr:cNvPr id="249" name="楕円 248">
          <a:extLst>
            <a:ext uri="{FF2B5EF4-FFF2-40B4-BE49-F238E27FC236}">
              <a16:creationId xmlns:a16="http://schemas.microsoft.com/office/drawing/2014/main" id="{66103A1B-5A98-4434-A17F-A61B9BB9A26B}"/>
            </a:ext>
          </a:extLst>
        </xdr:cNvPr>
        <xdr:cNvSpPr/>
      </xdr:nvSpPr>
      <xdr:spPr>
        <a:xfrm>
          <a:off x="8699500" y="1057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163149</xdr:rowOff>
    </xdr:from>
    <xdr:to>
      <xdr:col>50</xdr:col>
      <xdr:colOff>114300</xdr:colOff>
      <xdr:row>62</xdr:row>
      <xdr:rowOff>191</xdr:rowOff>
    </xdr:to>
    <xdr:cxnSp macro="">
      <xdr:nvCxnSpPr>
        <xdr:cNvPr id="250" name="直線コネクタ 249">
          <a:extLst>
            <a:ext uri="{FF2B5EF4-FFF2-40B4-BE49-F238E27FC236}">
              <a16:creationId xmlns:a16="http://schemas.microsoft.com/office/drawing/2014/main" id="{72EF6C21-E712-4F47-9718-D48D206E4544}"/>
            </a:ext>
          </a:extLst>
        </xdr:cNvPr>
        <xdr:cNvCxnSpPr/>
      </xdr:nvCxnSpPr>
      <xdr:spPr>
        <a:xfrm flipV="1">
          <a:off x="8750300" y="10621599"/>
          <a:ext cx="889000" cy="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129079</xdr:rowOff>
    </xdr:from>
    <xdr:to>
      <xdr:col>41</xdr:col>
      <xdr:colOff>101600</xdr:colOff>
      <xdr:row>62</xdr:row>
      <xdr:rowOff>59229</xdr:rowOff>
    </xdr:to>
    <xdr:sp macro="" textlink="">
      <xdr:nvSpPr>
        <xdr:cNvPr id="251" name="楕円 250">
          <a:extLst>
            <a:ext uri="{FF2B5EF4-FFF2-40B4-BE49-F238E27FC236}">
              <a16:creationId xmlns:a16="http://schemas.microsoft.com/office/drawing/2014/main" id="{30191E28-43F9-4B4F-8961-057D6B07B0CC}"/>
            </a:ext>
          </a:extLst>
        </xdr:cNvPr>
        <xdr:cNvSpPr/>
      </xdr:nvSpPr>
      <xdr:spPr>
        <a:xfrm>
          <a:off x="7810500" y="105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191</xdr:rowOff>
    </xdr:from>
    <xdr:to>
      <xdr:col>45</xdr:col>
      <xdr:colOff>177800</xdr:colOff>
      <xdr:row>62</xdr:row>
      <xdr:rowOff>8429</xdr:rowOff>
    </xdr:to>
    <xdr:cxnSp macro="">
      <xdr:nvCxnSpPr>
        <xdr:cNvPr id="252" name="直線コネクタ 251">
          <a:extLst>
            <a:ext uri="{FF2B5EF4-FFF2-40B4-BE49-F238E27FC236}">
              <a16:creationId xmlns:a16="http://schemas.microsoft.com/office/drawing/2014/main" id="{8035CE64-ABE0-4E4F-BAEA-FE24A4FF98AB}"/>
            </a:ext>
          </a:extLst>
        </xdr:cNvPr>
        <xdr:cNvCxnSpPr/>
      </xdr:nvCxnSpPr>
      <xdr:spPr>
        <a:xfrm flipV="1">
          <a:off x="7861300" y="10630091"/>
          <a:ext cx="889000" cy="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137953</xdr:rowOff>
    </xdr:from>
    <xdr:to>
      <xdr:col>36</xdr:col>
      <xdr:colOff>165100</xdr:colOff>
      <xdr:row>62</xdr:row>
      <xdr:rowOff>68103</xdr:rowOff>
    </xdr:to>
    <xdr:sp macro="" textlink="">
      <xdr:nvSpPr>
        <xdr:cNvPr id="253" name="楕円 252">
          <a:extLst>
            <a:ext uri="{FF2B5EF4-FFF2-40B4-BE49-F238E27FC236}">
              <a16:creationId xmlns:a16="http://schemas.microsoft.com/office/drawing/2014/main" id="{B9029418-1DD6-4BC8-9681-669B7AE6914C}"/>
            </a:ext>
          </a:extLst>
        </xdr:cNvPr>
        <xdr:cNvSpPr/>
      </xdr:nvSpPr>
      <xdr:spPr>
        <a:xfrm>
          <a:off x="6921500" y="1059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8429</xdr:rowOff>
    </xdr:from>
    <xdr:to>
      <xdr:col>41</xdr:col>
      <xdr:colOff>50800</xdr:colOff>
      <xdr:row>62</xdr:row>
      <xdr:rowOff>17303</xdr:rowOff>
    </xdr:to>
    <xdr:cxnSp macro="">
      <xdr:nvCxnSpPr>
        <xdr:cNvPr id="254" name="直線コネクタ 253">
          <a:extLst>
            <a:ext uri="{FF2B5EF4-FFF2-40B4-BE49-F238E27FC236}">
              <a16:creationId xmlns:a16="http://schemas.microsoft.com/office/drawing/2014/main" id="{F34A5B89-425D-41CB-867B-B9472739A4C8}"/>
            </a:ext>
          </a:extLst>
        </xdr:cNvPr>
        <xdr:cNvCxnSpPr/>
      </xdr:nvCxnSpPr>
      <xdr:spPr>
        <a:xfrm flipV="1">
          <a:off x="6972300" y="10638329"/>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41F44CC1-3745-473D-8CDF-70BA919144D7}"/>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F54C4064-97F0-4830-BBB2-D137BF8DF87E}"/>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85F3CAF4-B76C-4837-932E-956A027B12A0}"/>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C5BE804D-9945-468B-8EEF-2605CBD543EA}"/>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59026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1B07FEAD-9F85-4F0C-8995-1E2769575754}"/>
            </a:ext>
          </a:extLst>
        </xdr:cNvPr>
        <xdr:cNvSpPr txBox="1"/>
      </xdr:nvSpPr>
      <xdr:spPr>
        <a:xfrm>
          <a:off x="9327095" y="1034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67518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668A6DF8-E1BE-46FA-83B6-94DE323C0805}"/>
            </a:ext>
          </a:extLst>
        </xdr:cNvPr>
        <xdr:cNvSpPr txBox="1"/>
      </xdr:nvSpPr>
      <xdr:spPr>
        <a:xfrm>
          <a:off x="8450795" y="1035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75756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9D1413BD-5DFC-4663-B78E-73302CD2BA5F}"/>
            </a:ext>
          </a:extLst>
        </xdr:cNvPr>
        <xdr:cNvSpPr txBox="1"/>
      </xdr:nvSpPr>
      <xdr:spPr>
        <a:xfrm>
          <a:off x="7561795" y="1036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84630</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A5C6654-B22B-4D61-85BF-199E452432BA}"/>
            </a:ext>
          </a:extLst>
        </xdr:cNvPr>
        <xdr:cNvSpPr txBox="1"/>
      </xdr:nvSpPr>
      <xdr:spPr>
        <a:xfrm>
          <a:off x="6672795" y="1037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11E7447-1583-4CF0-8D99-06491B08847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479A5AB-A581-4271-84AD-511D6B5B5FE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C163AC6-ADE2-4F07-8285-81A65F5C657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98A64CE-A360-40FF-A193-D1C90FBCDB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D25C70D-6F36-4FB3-BEC2-518A9DFC179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B294992C-EFE7-4DAA-9531-A01900E834C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49A1A40-5D2A-4436-AABC-B8D9E062013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0499579-2058-40C1-9C37-EB9FCB3BC7D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B82BA39-121D-449B-9B84-894A5CEDD8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BED3728-C25E-4AA8-9292-9E2603F5A10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9347A20-776B-4FFA-A08F-748E0EA1C5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E7F166A7-50B7-4E0F-8190-0E246FF694C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28B8F96C-8C66-4ED9-AD42-C1538D5A1FE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21F4BFC7-370A-4681-AE61-792B4B76279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FAC7B10-B090-4E42-A0FD-E0F3AA6287C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F7A2FBE3-D43A-409A-9775-237DBCECEB9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39346136-4CE8-4528-8AB5-68F3EDD8105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C52D267F-B21A-4093-8458-39DFF2EB07E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81E9D1EF-975C-4955-852E-510C0FB67B0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BC6165D3-83D8-4026-B0CD-B4FC21465E8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E50FB33-8C63-47C5-9A4D-0302DB4095D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47FB488E-209C-4618-AE26-078B0D89F8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6A6E6C10-4569-4148-BBA8-95D808AE4C1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6510032-B5D7-4E79-932F-890892459CC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CA6772BB-5817-45D5-B603-32E3496A08FD}"/>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FBA55447-AE7F-4A6D-BE4A-6961228D488F}"/>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E8FFE043-6550-44B1-91B7-61B28554ADC3}"/>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C353A9F8-4534-41A7-BD47-A836B0CE3AA3}"/>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4E2E9701-DCEA-4B5B-B54B-0959387C513E}"/>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0317842-66C5-4C31-9655-F8F3875E1732}"/>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CC268F44-8BAA-4E72-9FB9-9D126875A701}"/>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4903C37D-5040-4D12-B918-D5832AFD3514}"/>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48C55CAB-D27E-4900-AF12-0652065AF6DF}"/>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AB8E93E9-0E5E-40E9-9AFC-C0F1E4DC6A7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97" name="フローチャート: 判断 296">
          <a:extLst>
            <a:ext uri="{FF2B5EF4-FFF2-40B4-BE49-F238E27FC236}">
              <a16:creationId xmlns:a16="http://schemas.microsoft.com/office/drawing/2014/main" id="{02F965E8-4EB6-49F6-9897-5ED5FB518793}"/>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8D59BE1-ABBA-4EC1-8260-7C49D813155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5A8764B-93C1-4157-ACEC-0300A4FBD92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EFC1374-F9D7-4AAD-AA02-A1055188CB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AB558B2-CADA-42AE-88B1-F200F4B8747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E92B30E-0BB8-4CE6-AF0F-FB28BCFFF95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29211</xdr:rowOff>
    </xdr:from>
    <xdr:to>
      <xdr:col>24</xdr:col>
      <xdr:colOff>114300</xdr:colOff>
      <xdr:row>83</xdr:row>
      <xdr:rowOff>130811</xdr:rowOff>
    </xdr:to>
    <xdr:sp macro="" textlink="">
      <xdr:nvSpPr>
        <xdr:cNvPr id="303" name="楕円 302">
          <a:extLst>
            <a:ext uri="{FF2B5EF4-FFF2-40B4-BE49-F238E27FC236}">
              <a16:creationId xmlns:a16="http://schemas.microsoft.com/office/drawing/2014/main" id="{2AE4C70A-6D04-4244-BB14-4CAAEF19CF47}"/>
            </a:ext>
          </a:extLst>
        </xdr:cNvPr>
        <xdr:cNvSpPr/>
      </xdr:nvSpPr>
      <xdr:spPr>
        <a:xfrm>
          <a:off x="45847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52088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82EB1FB-9FC2-4B08-A6BD-212335AEE231}"/>
            </a:ext>
          </a:extLst>
        </xdr:cNvPr>
        <xdr:cNvSpPr txBox="1"/>
      </xdr:nvSpPr>
      <xdr:spPr>
        <a:xfrm>
          <a:off x="4673600"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5" name="楕円 304">
          <a:extLst>
            <a:ext uri="{FF2B5EF4-FFF2-40B4-BE49-F238E27FC236}">
              <a16:creationId xmlns:a16="http://schemas.microsoft.com/office/drawing/2014/main" id="{29D43968-C9BD-4F14-9A59-AB072CAE674F}"/>
            </a:ext>
          </a:extLst>
        </xdr:cNvPr>
        <xdr:cNvSpPr/>
      </xdr:nvSpPr>
      <xdr:spPr>
        <a:xfrm>
          <a:off x="3746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80011</xdr:rowOff>
    </xdr:to>
    <xdr:cxnSp macro="">
      <xdr:nvCxnSpPr>
        <xdr:cNvPr id="306" name="直線コネクタ 305">
          <a:extLst>
            <a:ext uri="{FF2B5EF4-FFF2-40B4-BE49-F238E27FC236}">
              <a16:creationId xmlns:a16="http://schemas.microsoft.com/office/drawing/2014/main" id="{82FBA0D0-8B3D-48BE-9FDA-15CD9F63A0CF}"/>
            </a:ext>
          </a:extLst>
        </xdr:cNvPr>
        <xdr:cNvCxnSpPr/>
      </xdr:nvCxnSpPr>
      <xdr:spPr>
        <a:xfrm>
          <a:off x="3797300" y="142760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145414</xdr:rowOff>
    </xdr:from>
    <xdr:to>
      <xdr:col>15</xdr:col>
      <xdr:colOff>101600</xdr:colOff>
      <xdr:row>83</xdr:row>
      <xdr:rowOff>75564</xdr:rowOff>
    </xdr:to>
    <xdr:sp macro="" textlink="">
      <xdr:nvSpPr>
        <xdr:cNvPr id="307" name="楕円 306">
          <a:extLst>
            <a:ext uri="{FF2B5EF4-FFF2-40B4-BE49-F238E27FC236}">
              <a16:creationId xmlns:a16="http://schemas.microsoft.com/office/drawing/2014/main" id="{FD42B6B6-B9FA-42D4-BE25-01F6DB195579}"/>
            </a:ext>
          </a:extLst>
        </xdr:cNvPr>
        <xdr:cNvSpPr/>
      </xdr:nvSpPr>
      <xdr:spPr>
        <a:xfrm>
          <a:off x="2857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24764</xdr:rowOff>
    </xdr:from>
    <xdr:to>
      <xdr:col>19</xdr:col>
      <xdr:colOff>177800</xdr:colOff>
      <xdr:row>83</xdr:row>
      <xdr:rowOff>45720</xdr:rowOff>
    </xdr:to>
    <xdr:cxnSp macro="">
      <xdr:nvCxnSpPr>
        <xdr:cNvPr id="308" name="直線コネクタ 307">
          <a:extLst>
            <a:ext uri="{FF2B5EF4-FFF2-40B4-BE49-F238E27FC236}">
              <a16:creationId xmlns:a16="http://schemas.microsoft.com/office/drawing/2014/main" id="{B7EDD17C-5DD1-469E-83C2-E0005BAE16F0}"/>
            </a:ext>
          </a:extLst>
        </xdr:cNvPr>
        <xdr:cNvCxnSpPr/>
      </xdr:nvCxnSpPr>
      <xdr:spPr>
        <a:xfrm>
          <a:off x="2908300" y="142551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137795</xdr:rowOff>
    </xdr:from>
    <xdr:to>
      <xdr:col>10</xdr:col>
      <xdr:colOff>165100</xdr:colOff>
      <xdr:row>83</xdr:row>
      <xdr:rowOff>67945</xdr:rowOff>
    </xdr:to>
    <xdr:sp macro="" textlink="">
      <xdr:nvSpPr>
        <xdr:cNvPr id="309" name="楕円 308">
          <a:extLst>
            <a:ext uri="{FF2B5EF4-FFF2-40B4-BE49-F238E27FC236}">
              <a16:creationId xmlns:a16="http://schemas.microsoft.com/office/drawing/2014/main" id="{F597D1E9-ACC6-4860-9714-8F2E6EFB6CF4}"/>
            </a:ext>
          </a:extLst>
        </xdr:cNvPr>
        <xdr:cNvSpPr/>
      </xdr:nvSpPr>
      <xdr:spPr>
        <a:xfrm>
          <a:off x="1968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17145</xdr:rowOff>
    </xdr:from>
    <xdr:to>
      <xdr:col>15</xdr:col>
      <xdr:colOff>50800</xdr:colOff>
      <xdr:row>83</xdr:row>
      <xdr:rowOff>24764</xdr:rowOff>
    </xdr:to>
    <xdr:cxnSp macro="">
      <xdr:nvCxnSpPr>
        <xdr:cNvPr id="310" name="直線コネクタ 309">
          <a:extLst>
            <a:ext uri="{FF2B5EF4-FFF2-40B4-BE49-F238E27FC236}">
              <a16:creationId xmlns:a16="http://schemas.microsoft.com/office/drawing/2014/main" id="{FAA099CC-8F0D-417B-B38D-36686A5600DE}"/>
            </a:ext>
          </a:extLst>
        </xdr:cNvPr>
        <xdr:cNvCxnSpPr/>
      </xdr:nvCxnSpPr>
      <xdr:spPr>
        <a:xfrm>
          <a:off x="2019300" y="142474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107314</xdr:rowOff>
    </xdr:from>
    <xdr:to>
      <xdr:col>6</xdr:col>
      <xdr:colOff>38100</xdr:colOff>
      <xdr:row>83</xdr:row>
      <xdr:rowOff>37464</xdr:rowOff>
    </xdr:to>
    <xdr:sp macro="" textlink="">
      <xdr:nvSpPr>
        <xdr:cNvPr id="311" name="楕円 310">
          <a:extLst>
            <a:ext uri="{FF2B5EF4-FFF2-40B4-BE49-F238E27FC236}">
              <a16:creationId xmlns:a16="http://schemas.microsoft.com/office/drawing/2014/main" id="{9872AD0A-4952-4A4D-9DFD-D4B875153C3A}"/>
            </a:ext>
          </a:extLst>
        </xdr:cNvPr>
        <xdr:cNvSpPr/>
      </xdr:nvSpPr>
      <xdr:spPr>
        <a:xfrm>
          <a:off x="1079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83</xdr:row>
      <xdr:rowOff>17145</xdr:rowOff>
    </xdr:to>
    <xdr:cxnSp macro="">
      <xdr:nvCxnSpPr>
        <xdr:cNvPr id="312" name="直線コネクタ 311">
          <a:extLst>
            <a:ext uri="{FF2B5EF4-FFF2-40B4-BE49-F238E27FC236}">
              <a16:creationId xmlns:a16="http://schemas.microsoft.com/office/drawing/2014/main" id="{6369F73F-AA52-464C-84CB-96D35383140F}"/>
            </a:ext>
          </a:extLst>
        </xdr:cNvPr>
        <xdr:cNvCxnSpPr/>
      </xdr:nvCxnSpPr>
      <xdr:spPr>
        <a:xfrm>
          <a:off x="1130300" y="142170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28E71D81-C5EC-4EDC-9972-17EB85373467}"/>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7AFC8BEE-EF7A-4EB0-8321-1229826E80DC}"/>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69ED6EA4-BF33-4D7A-9362-0C41CE3D2723}"/>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6" name="n_4aveValue【公営住宅】&#10;有形固定資産減価償却率">
          <a:extLst>
            <a:ext uri="{FF2B5EF4-FFF2-40B4-BE49-F238E27FC236}">
              <a16:creationId xmlns:a16="http://schemas.microsoft.com/office/drawing/2014/main" id="{58FDEA19-29B2-4C3C-B2ED-2632D6F42893}"/>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113047</xdr:rowOff>
    </xdr:from>
    <xdr:ext cx="405111" cy="259045"/>
    <xdr:sp macro="" textlink="">
      <xdr:nvSpPr>
        <xdr:cNvPr id="317" name="n_1mainValue【公営住宅】&#10;有形固定資産減価償却率">
          <a:extLst>
            <a:ext uri="{FF2B5EF4-FFF2-40B4-BE49-F238E27FC236}">
              <a16:creationId xmlns:a16="http://schemas.microsoft.com/office/drawing/2014/main" id="{B18CCBE0-7BAA-41DC-AEE9-4B1BA157A26D}"/>
            </a:ext>
          </a:extLst>
        </xdr:cNvPr>
        <xdr:cNvSpPr txBox="1"/>
      </xdr:nvSpPr>
      <xdr:spPr>
        <a:xfrm>
          <a:off x="3582044"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92091</xdr:rowOff>
    </xdr:from>
    <xdr:ext cx="405111" cy="259045"/>
    <xdr:sp macro="" textlink="">
      <xdr:nvSpPr>
        <xdr:cNvPr id="318" name="n_2mainValue【公営住宅】&#10;有形固定資産減価償却率">
          <a:extLst>
            <a:ext uri="{FF2B5EF4-FFF2-40B4-BE49-F238E27FC236}">
              <a16:creationId xmlns:a16="http://schemas.microsoft.com/office/drawing/2014/main" id="{FE657F72-EFEC-4AFD-B322-1552FA3EE223}"/>
            </a:ext>
          </a:extLst>
        </xdr:cNvPr>
        <xdr:cNvSpPr txBox="1"/>
      </xdr:nvSpPr>
      <xdr:spPr>
        <a:xfrm>
          <a:off x="2705744"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84472</xdr:rowOff>
    </xdr:from>
    <xdr:ext cx="405111" cy="259045"/>
    <xdr:sp macro="" textlink="">
      <xdr:nvSpPr>
        <xdr:cNvPr id="319" name="n_3mainValue【公営住宅】&#10;有形固定資産減価償却率">
          <a:extLst>
            <a:ext uri="{FF2B5EF4-FFF2-40B4-BE49-F238E27FC236}">
              <a16:creationId xmlns:a16="http://schemas.microsoft.com/office/drawing/2014/main" id="{D487052C-1EB6-4737-9C19-ED47E5E7AF66}"/>
            </a:ext>
          </a:extLst>
        </xdr:cNvPr>
        <xdr:cNvSpPr txBox="1"/>
      </xdr:nvSpPr>
      <xdr:spPr>
        <a:xfrm>
          <a:off x="1816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28591</xdr:rowOff>
    </xdr:from>
    <xdr:ext cx="405111" cy="259045"/>
    <xdr:sp macro="" textlink="">
      <xdr:nvSpPr>
        <xdr:cNvPr id="320" name="n_4mainValue【公営住宅】&#10;有形固定資産減価償却率">
          <a:extLst>
            <a:ext uri="{FF2B5EF4-FFF2-40B4-BE49-F238E27FC236}">
              <a16:creationId xmlns:a16="http://schemas.microsoft.com/office/drawing/2014/main" id="{6B3C63C0-85F1-4D52-88EF-919F337E163E}"/>
            </a:ext>
          </a:extLst>
        </xdr:cNvPr>
        <xdr:cNvSpPr txBox="1"/>
      </xdr:nvSpPr>
      <xdr:spPr>
        <a:xfrm>
          <a:off x="927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9D5A26C-1449-4FA1-BD4B-77F6EF8A460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3116DDA-402D-47C6-99A6-9D56D026316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55E67CE-E555-4EE0-81B6-ECD02F2AE5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115871A-9F31-4207-B6F6-A299596AEC0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275CFBC-68EF-4D06-827E-7B46EF2FA2A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2948A69D-5580-453A-8549-5EDA26B2826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FD8C3BB-9496-42D3-9944-440D6A1DA12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EF6F9FF-9B37-4D2C-8466-3465229A53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A2DE17E-87EE-4B0A-8E2A-F835BDA7C0E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9FEAB43-F13F-4CA1-BC44-C7F49950C5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D9B0B175-EA72-4BDA-A003-1F3D91EE0D1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8BF7D4C6-515E-4EA5-9930-20E573B3B8A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96E54E67-89E1-455A-9814-29B06F26FF3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37B3A239-0A94-4340-8865-098B21996F12}"/>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BB24725-886D-472E-9864-A17C501E92B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371AF535-9809-42CA-8017-354D9A83B7C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7AEF2685-EEB1-470F-997D-BD603F1B257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54061A41-A4BF-4021-9995-B268EA6F8F5D}"/>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5AB78DA4-84FF-4C37-AC00-E24AB9B23B2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03670304-5573-49DA-9352-864A6A69DEB3}"/>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E700841-F7BE-4285-8F70-B2DFBA0AA32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2DF0EC47-A947-4DBC-9EBB-74D7151AE93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143724D-4AB7-4E75-A129-B2842827649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9347F486-8946-4B80-9633-1547F78E228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EB21A0C-B2EB-4D84-AB8B-FA7DA12E44C6}"/>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B022A530-B497-4DFD-B85E-C1F8998DC016}"/>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5B41619B-2E01-41F1-8D77-531ED50A6BA7}"/>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C09AA6B4-24AB-489D-82D7-722572A049E8}"/>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46C25E5B-E5E7-412C-B900-A62CF991FE0D}"/>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AC1BDBCE-ECBE-4228-9B69-49C4F30D996E}"/>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BF5AE0D2-EB72-4043-B439-9AE3C4719B73}"/>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ED11A300-3A4B-4843-BE2C-4480F8CD12C3}"/>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7210124C-B406-4876-883D-B215F1C2916E}"/>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34086</xdr:rowOff>
    </xdr:from>
    <xdr:to>
      <xdr:col>36</xdr:col>
      <xdr:colOff>165100</xdr:colOff>
      <xdr:row>86</xdr:row>
      <xdr:rowOff>135686</xdr:rowOff>
    </xdr:to>
    <xdr:sp macro="" textlink="">
      <xdr:nvSpPr>
        <xdr:cNvPr id="354" name="フローチャート: 判断 353">
          <a:extLst>
            <a:ext uri="{FF2B5EF4-FFF2-40B4-BE49-F238E27FC236}">
              <a16:creationId xmlns:a16="http://schemas.microsoft.com/office/drawing/2014/main" id="{482756E2-3074-4C0D-8E10-237A64400523}"/>
            </a:ext>
          </a:extLst>
        </xdr:cNvPr>
        <xdr:cNvSpPr/>
      </xdr:nvSpPr>
      <xdr:spPr>
        <a:xfrm>
          <a:off x="6921500" y="1477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2AFD29C-B387-41DC-9485-73857E8C0FD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B8435F4-1C3E-4D8A-8113-F6EB04467A7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79A1338-A9F7-4C27-886F-A5FA9C7D3B3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00213F7-031B-4DF3-8616-F79193546D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BA718F4-AFD0-4D80-8053-3E1B225F54F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26239</xdr:rowOff>
    </xdr:from>
    <xdr:to>
      <xdr:col>55</xdr:col>
      <xdr:colOff>50800</xdr:colOff>
      <xdr:row>86</xdr:row>
      <xdr:rowOff>127839</xdr:rowOff>
    </xdr:to>
    <xdr:sp macro="" textlink="">
      <xdr:nvSpPr>
        <xdr:cNvPr id="360" name="楕円 359">
          <a:extLst>
            <a:ext uri="{FF2B5EF4-FFF2-40B4-BE49-F238E27FC236}">
              <a16:creationId xmlns:a16="http://schemas.microsoft.com/office/drawing/2014/main" id="{4542E962-3E5F-46CA-828C-95020892A2F8}"/>
            </a:ext>
          </a:extLst>
        </xdr:cNvPr>
        <xdr:cNvSpPr/>
      </xdr:nvSpPr>
      <xdr:spPr>
        <a:xfrm>
          <a:off x="10426700" y="147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1A5DBAEE-0230-429A-A32C-3F1926A8F4B2}"/>
            </a:ext>
          </a:extLst>
        </xdr:cNvPr>
        <xdr:cNvSpPr txBox="1"/>
      </xdr:nvSpPr>
      <xdr:spPr>
        <a:xfrm>
          <a:off x="10515600" y="147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26772</xdr:rowOff>
    </xdr:from>
    <xdr:to>
      <xdr:col>50</xdr:col>
      <xdr:colOff>165100</xdr:colOff>
      <xdr:row>86</xdr:row>
      <xdr:rowOff>128372</xdr:rowOff>
    </xdr:to>
    <xdr:sp macro="" textlink="">
      <xdr:nvSpPr>
        <xdr:cNvPr id="362" name="楕円 361">
          <a:extLst>
            <a:ext uri="{FF2B5EF4-FFF2-40B4-BE49-F238E27FC236}">
              <a16:creationId xmlns:a16="http://schemas.microsoft.com/office/drawing/2014/main" id="{46921C2C-BF8B-4CA9-B832-5BDAAE19FEC2}"/>
            </a:ext>
          </a:extLst>
        </xdr:cNvPr>
        <xdr:cNvSpPr/>
      </xdr:nvSpPr>
      <xdr:spPr>
        <a:xfrm>
          <a:off x="9588500" y="1477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77039</xdr:rowOff>
    </xdr:from>
    <xdr:to>
      <xdr:col>55</xdr:col>
      <xdr:colOff>0</xdr:colOff>
      <xdr:row>86</xdr:row>
      <xdr:rowOff>77572</xdr:rowOff>
    </xdr:to>
    <xdr:cxnSp macro="">
      <xdr:nvCxnSpPr>
        <xdr:cNvPr id="363" name="直線コネクタ 362">
          <a:extLst>
            <a:ext uri="{FF2B5EF4-FFF2-40B4-BE49-F238E27FC236}">
              <a16:creationId xmlns:a16="http://schemas.microsoft.com/office/drawing/2014/main" id="{B7043536-A45B-4BE0-B523-85433746C249}"/>
            </a:ext>
          </a:extLst>
        </xdr:cNvPr>
        <xdr:cNvCxnSpPr/>
      </xdr:nvCxnSpPr>
      <xdr:spPr>
        <a:xfrm flipV="1">
          <a:off x="9639300" y="14821739"/>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27305</xdr:rowOff>
    </xdr:from>
    <xdr:to>
      <xdr:col>46</xdr:col>
      <xdr:colOff>38100</xdr:colOff>
      <xdr:row>86</xdr:row>
      <xdr:rowOff>128905</xdr:rowOff>
    </xdr:to>
    <xdr:sp macro="" textlink="">
      <xdr:nvSpPr>
        <xdr:cNvPr id="364" name="楕円 363">
          <a:extLst>
            <a:ext uri="{FF2B5EF4-FFF2-40B4-BE49-F238E27FC236}">
              <a16:creationId xmlns:a16="http://schemas.microsoft.com/office/drawing/2014/main" id="{8CC04F33-980D-40D9-82E5-A822E8462C7C}"/>
            </a:ext>
          </a:extLst>
        </xdr:cNvPr>
        <xdr:cNvSpPr/>
      </xdr:nvSpPr>
      <xdr:spPr>
        <a:xfrm>
          <a:off x="8699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77572</xdr:rowOff>
    </xdr:from>
    <xdr:to>
      <xdr:col>50</xdr:col>
      <xdr:colOff>114300</xdr:colOff>
      <xdr:row>86</xdr:row>
      <xdr:rowOff>78105</xdr:rowOff>
    </xdr:to>
    <xdr:cxnSp macro="">
      <xdr:nvCxnSpPr>
        <xdr:cNvPr id="365" name="直線コネクタ 364">
          <a:extLst>
            <a:ext uri="{FF2B5EF4-FFF2-40B4-BE49-F238E27FC236}">
              <a16:creationId xmlns:a16="http://schemas.microsoft.com/office/drawing/2014/main" id="{0DFE8A66-8652-4D1E-A49B-12A7F4F90894}"/>
            </a:ext>
          </a:extLst>
        </xdr:cNvPr>
        <xdr:cNvCxnSpPr/>
      </xdr:nvCxnSpPr>
      <xdr:spPr>
        <a:xfrm flipV="1">
          <a:off x="8750300" y="14822272"/>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30238</xdr:rowOff>
    </xdr:from>
    <xdr:to>
      <xdr:col>41</xdr:col>
      <xdr:colOff>101600</xdr:colOff>
      <xdr:row>86</xdr:row>
      <xdr:rowOff>131838</xdr:rowOff>
    </xdr:to>
    <xdr:sp macro="" textlink="">
      <xdr:nvSpPr>
        <xdr:cNvPr id="366" name="楕円 365">
          <a:extLst>
            <a:ext uri="{FF2B5EF4-FFF2-40B4-BE49-F238E27FC236}">
              <a16:creationId xmlns:a16="http://schemas.microsoft.com/office/drawing/2014/main" id="{5EEE75DA-468F-446B-A610-0A2D4E89447A}"/>
            </a:ext>
          </a:extLst>
        </xdr:cNvPr>
        <xdr:cNvSpPr/>
      </xdr:nvSpPr>
      <xdr:spPr>
        <a:xfrm>
          <a:off x="7810500" y="1477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78105</xdr:rowOff>
    </xdr:from>
    <xdr:to>
      <xdr:col>45</xdr:col>
      <xdr:colOff>177800</xdr:colOff>
      <xdr:row>86</xdr:row>
      <xdr:rowOff>81038</xdr:rowOff>
    </xdr:to>
    <xdr:cxnSp macro="">
      <xdr:nvCxnSpPr>
        <xdr:cNvPr id="367" name="直線コネクタ 366">
          <a:extLst>
            <a:ext uri="{FF2B5EF4-FFF2-40B4-BE49-F238E27FC236}">
              <a16:creationId xmlns:a16="http://schemas.microsoft.com/office/drawing/2014/main" id="{16655547-801B-4907-9D21-7F372E0E83DC}"/>
            </a:ext>
          </a:extLst>
        </xdr:cNvPr>
        <xdr:cNvCxnSpPr/>
      </xdr:nvCxnSpPr>
      <xdr:spPr>
        <a:xfrm flipV="1">
          <a:off x="7861300" y="14822805"/>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30505</xdr:rowOff>
    </xdr:from>
    <xdr:to>
      <xdr:col>36</xdr:col>
      <xdr:colOff>165100</xdr:colOff>
      <xdr:row>86</xdr:row>
      <xdr:rowOff>132105</xdr:rowOff>
    </xdr:to>
    <xdr:sp macro="" textlink="">
      <xdr:nvSpPr>
        <xdr:cNvPr id="368" name="楕円 367">
          <a:extLst>
            <a:ext uri="{FF2B5EF4-FFF2-40B4-BE49-F238E27FC236}">
              <a16:creationId xmlns:a16="http://schemas.microsoft.com/office/drawing/2014/main" id="{A9EC7EF4-30EB-4C5C-B36E-3866F0F9804E}"/>
            </a:ext>
          </a:extLst>
        </xdr:cNvPr>
        <xdr:cNvSpPr/>
      </xdr:nvSpPr>
      <xdr:spPr>
        <a:xfrm>
          <a:off x="6921500" y="1477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81038</xdr:rowOff>
    </xdr:from>
    <xdr:to>
      <xdr:col>41</xdr:col>
      <xdr:colOff>50800</xdr:colOff>
      <xdr:row>86</xdr:row>
      <xdr:rowOff>81305</xdr:rowOff>
    </xdr:to>
    <xdr:cxnSp macro="">
      <xdr:nvCxnSpPr>
        <xdr:cNvPr id="369" name="直線コネクタ 368">
          <a:extLst>
            <a:ext uri="{FF2B5EF4-FFF2-40B4-BE49-F238E27FC236}">
              <a16:creationId xmlns:a16="http://schemas.microsoft.com/office/drawing/2014/main" id="{9008AD73-B8CC-48A5-B8D7-CD8375994D90}"/>
            </a:ext>
          </a:extLst>
        </xdr:cNvPr>
        <xdr:cNvCxnSpPr/>
      </xdr:nvCxnSpPr>
      <xdr:spPr>
        <a:xfrm flipV="1">
          <a:off x="6972300" y="14825738"/>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D0E8275F-0582-40E6-BDB8-D9C6571AB8BF}"/>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AF2AC32A-3C62-44A6-B3CA-926A83D32A70}"/>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469C93B8-AE3A-4907-875F-0957799134B7}"/>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126813</xdr:rowOff>
    </xdr:from>
    <xdr:ext cx="469744" cy="259045"/>
    <xdr:sp macro="" textlink="">
      <xdr:nvSpPr>
        <xdr:cNvPr id="373" name="n_4aveValue【公営住宅】&#10;一人当たり面積">
          <a:extLst>
            <a:ext uri="{FF2B5EF4-FFF2-40B4-BE49-F238E27FC236}">
              <a16:creationId xmlns:a16="http://schemas.microsoft.com/office/drawing/2014/main" id="{8F771C62-1D81-48FC-8645-7DDFE64778FB}"/>
            </a:ext>
          </a:extLst>
        </xdr:cNvPr>
        <xdr:cNvSpPr txBox="1"/>
      </xdr:nvSpPr>
      <xdr:spPr>
        <a:xfrm>
          <a:off x="6737427" y="1487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119499</xdr:rowOff>
    </xdr:from>
    <xdr:ext cx="469744" cy="259045"/>
    <xdr:sp macro="" textlink="">
      <xdr:nvSpPr>
        <xdr:cNvPr id="374" name="n_1mainValue【公営住宅】&#10;一人当たり面積">
          <a:extLst>
            <a:ext uri="{FF2B5EF4-FFF2-40B4-BE49-F238E27FC236}">
              <a16:creationId xmlns:a16="http://schemas.microsoft.com/office/drawing/2014/main" id="{96E64CF4-405F-4B0B-9F0F-48BEF3F6C57B}"/>
            </a:ext>
          </a:extLst>
        </xdr:cNvPr>
        <xdr:cNvSpPr txBox="1"/>
      </xdr:nvSpPr>
      <xdr:spPr>
        <a:xfrm>
          <a:off x="9391727" y="1486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120032</xdr:rowOff>
    </xdr:from>
    <xdr:ext cx="469744" cy="259045"/>
    <xdr:sp macro="" textlink="">
      <xdr:nvSpPr>
        <xdr:cNvPr id="375" name="n_2mainValue【公営住宅】&#10;一人当たり面積">
          <a:extLst>
            <a:ext uri="{FF2B5EF4-FFF2-40B4-BE49-F238E27FC236}">
              <a16:creationId xmlns:a16="http://schemas.microsoft.com/office/drawing/2014/main" id="{A913C784-E395-49AC-94EC-66402F7027B7}"/>
            </a:ext>
          </a:extLst>
        </xdr:cNvPr>
        <xdr:cNvSpPr txBox="1"/>
      </xdr:nvSpPr>
      <xdr:spPr>
        <a:xfrm>
          <a:off x="851542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122965</xdr:rowOff>
    </xdr:from>
    <xdr:ext cx="469744" cy="259045"/>
    <xdr:sp macro="" textlink="">
      <xdr:nvSpPr>
        <xdr:cNvPr id="376" name="n_3mainValue【公営住宅】&#10;一人当たり面積">
          <a:extLst>
            <a:ext uri="{FF2B5EF4-FFF2-40B4-BE49-F238E27FC236}">
              <a16:creationId xmlns:a16="http://schemas.microsoft.com/office/drawing/2014/main" id="{918CAB04-6636-4F0C-BEF1-C15E81CC71FA}"/>
            </a:ext>
          </a:extLst>
        </xdr:cNvPr>
        <xdr:cNvSpPr txBox="1"/>
      </xdr:nvSpPr>
      <xdr:spPr>
        <a:xfrm>
          <a:off x="7626427" y="1486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148632</xdr:rowOff>
    </xdr:from>
    <xdr:ext cx="469744" cy="259045"/>
    <xdr:sp macro="" textlink="">
      <xdr:nvSpPr>
        <xdr:cNvPr id="377" name="n_4mainValue【公営住宅】&#10;一人当たり面積">
          <a:extLst>
            <a:ext uri="{FF2B5EF4-FFF2-40B4-BE49-F238E27FC236}">
              <a16:creationId xmlns:a16="http://schemas.microsoft.com/office/drawing/2014/main" id="{78A0DEC1-C9AD-403D-BCC1-E4132AFDD78E}"/>
            </a:ext>
          </a:extLst>
        </xdr:cNvPr>
        <xdr:cNvSpPr txBox="1"/>
      </xdr:nvSpPr>
      <xdr:spPr>
        <a:xfrm>
          <a:off x="6737427" y="145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EF04BDD-6809-4318-A1FF-D485011F263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48A93CD-5707-4FD7-BB39-14E162CB69D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57647FD-0B2B-4CAB-9978-B8187F26A7B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782EDBF-81D2-4BEA-BA00-74D65C28F81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4AD37DC-FB67-481B-A793-AAD0C9BCFC8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FA836D93-8293-426C-81C9-910119B4375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BD53C4C-89E3-4A00-80AE-8240DEDC88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7DDCF2B-2FAE-4B9E-832C-2D24B5F523B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F12DE8E-1BCB-41F5-8F3B-3F66F0B5E08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5D13B59-0DBD-4336-9C28-8DEB5D77F3E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F3D28B67-4798-4691-960D-B94D2EC549C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E95C61F2-EDD7-40E4-A507-10E239D08F7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89E83D98-6A67-4130-AD58-1F1B5D0F39D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1849E7EF-01E0-4426-BEE0-20D48F0CC33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B3ED9BAE-A5F7-4B7E-99D7-8A62CC267ED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EFAFE999-D44C-4BB4-A315-E934325F7A5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B46A9160-6322-44DD-B7BE-7904109A9A0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58A68166-B443-48DA-B1D1-B7F30757FCB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57A3262B-9168-48E5-B407-8E9BDC6B02B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51719150-F93B-455C-8D79-EC8594C58B3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C2D345B-D9EC-42D7-822D-BA90471CB0D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CE1CFEA-CCC7-4EF8-A4FC-1EFDC519DD3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A400DEC4-5838-4DA2-809B-3985A721C81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29620436-F783-424D-A07D-C3D28E80A5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EEF7F0EE-6A79-46D5-84D8-35DA18063C9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FC04ECE2-CDE2-4184-94A9-27545BEDD0D4}"/>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00E5A9C0-E051-467C-8E23-28EF9094573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6F797570-E9CA-48A5-80AF-70FFE472533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D1A0F4A2-3791-4634-972E-0CB3D481E830}"/>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21FB4F5D-5EB6-4856-B55A-3E077063357C}"/>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10721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9FA6916E-204C-43F0-9DD7-3DDBECDDAF11}"/>
            </a:ext>
          </a:extLst>
        </xdr:cNvPr>
        <xdr:cNvSpPr txBox="1"/>
      </xdr:nvSpPr>
      <xdr:spPr>
        <a:xfrm>
          <a:off x="4673600" y="18012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AC076E7A-3B48-42BA-853B-F5332761FBC3}"/>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25911466-65A7-466B-A516-BD7C87356395}"/>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0FC8E456-FF4B-4AB6-A55F-675E2A40E50F}"/>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21733189-25EE-4800-B705-48D462D78302}"/>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413" name="フローチャート: 判断 412">
          <a:extLst>
            <a:ext uri="{FF2B5EF4-FFF2-40B4-BE49-F238E27FC236}">
              <a16:creationId xmlns:a16="http://schemas.microsoft.com/office/drawing/2014/main" id="{77026CAF-8FAD-4D58-9771-84F39E706E82}"/>
            </a:ext>
          </a:extLst>
        </xdr:cNvPr>
        <xdr:cNvSpPr/>
      </xdr:nvSpPr>
      <xdr:spPr>
        <a:xfrm>
          <a:off x="1079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E821B49-7310-4C71-BDC7-9792D848E05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FA32419-BAD7-453E-8A55-5B140B58C8B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B328291-36B8-40FB-8EED-CBC01F13ED6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66390E9-BE7F-488A-B9DF-05386FF46F5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B1079D9-5280-464B-9B43-9025FA233FE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105411</xdr:rowOff>
    </xdr:from>
    <xdr:to>
      <xdr:col>24</xdr:col>
      <xdr:colOff>114300</xdr:colOff>
      <xdr:row>107</xdr:row>
      <xdr:rowOff>35561</xdr:rowOff>
    </xdr:to>
    <xdr:sp macro="" textlink="">
      <xdr:nvSpPr>
        <xdr:cNvPr id="419" name="楕円 418">
          <a:extLst>
            <a:ext uri="{FF2B5EF4-FFF2-40B4-BE49-F238E27FC236}">
              <a16:creationId xmlns:a16="http://schemas.microsoft.com/office/drawing/2014/main" id="{D62FE519-60B1-4768-8594-DF6E3483604D}"/>
            </a:ext>
          </a:extLst>
        </xdr:cNvPr>
        <xdr:cNvSpPr/>
      </xdr:nvSpPr>
      <xdr:spPr>
        <a:xfrm>
          <a:off x="45847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83838</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8BC312AD-9742-4937-AF86-F50C2F42369C}"/>
            </a:ext>
          </a:extLst>
        </xdr:cNvPr>
        <xdr:cNvSpPr txBox="1"/>
      </xdr:nvSpPr>
      <xdr:spPr>
        <a:xfrm>
          <a:off x="4673600" y="1825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87449</xdr:rowOff>
    </xdr:from>
    <xdr:to>
      <xdr:col>20</xdr:col>
      <xdr:colOff>38100</xdr:colOff>
      <xdr:row>107</xdr:row>
      <xdr:rowOff>17599</xdr:rowOff>
    </xdr:to>
    <xdr:sp macro="" textlink="">
      <xdr:nvSpPr>
        <xdr:cNvPr id="421" name="楕円 420">
          <a:extLst>
            <a:ext uri="{FF2B5EF4-FFF2-40B4-BE49-F238E27FC236}">
              <a16:creationId xmlns:a16="http://schemas.microsoft.com/office/drawing/2014/main" id="{D775FABF-DFEE-4014-960D-98648C9A0491}"/>
            </a:ext>
          </a:extLst>
        </xdr:cNvPr>
        <xdr:cNvSpPr/>
      </xdr:nvSpPr>
      <xdr:spPr>
        <a:xfrm>
          <a:off x="3746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138249</xdr:rowOff>
    </xdr:from>
    <xdr:to>
      <xdr:col>24</xdr:col>
      <xdr:colOff>63500</xdr:colOff>
      <xdr:row>106</xdr:row>
      <xdr:rowOff>156211</xdr:rowOff>
    </xdr:to>
    <xdr:cxnSp macro="">
      <xdr:nvCxnSpPr>
        <xdr:cNvPr id="422" name="直線コネクタ 421">
          <a:extLst>
            <a:ext uri="{FF2B5EF4-FFF2-40B4-BE49-F238E27FC236}">
              <a16:creationId xmlns:a16="http://schemas.microsoft.com/office/drawing/2014/main" id="{601AC3C0-85FA-41DF-B992-5C45A7E310A3}"/>
            </a:ext>
          </a:extLst>
        </xdr:cNvPr>
        <xdr:cNvCxnSpPr/>
      </xdr:nvCxnSpPr>
      <xdr:spPr>
        <a:xfrm>
          <a:off x="3797300" y="18311949"/>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67855</xdr:rowOff>
    </xdr:from>
    <xdr:to>
      <xdr:col>15</xdr:col>
      <xdr:colOff>101600</xdr:colOff>
      <xdr:row>106</xdr:row>
      <xdr:rowOff>169455</xdr:rowOff>
    </xdr:to>
    <xdr:sp macro="" textlink="">
      <xdr:nvSpPr>
        <xdr:cNvPr id="423" name="楕円 422">
          <a:extLst>
            <a:ext uri="{FF2B5EF4-FFF2-40B4-BE49-F238E27FC236}">
              <a16:creationId xmlns:a16="http://schemas.microsoft.com/office/drawing/2014/main" id="{1A9328D6-01E1-4953-B3AB-1D7EC7A16790}"/>
            </a:ext>
          </a:extLst>
        </xdr:cNvPr>
        <xdr:cNvSpPr/>
      </xdr:nvSpPr>
      <xdr:spPr>
        <a:xfrm>
          <a:off x="2857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118655</xdr:rowOff>
    </xdr:from>
    <xdr:to>
      <xdr:col>19</xdr:col>
      <xdr:colOff>177800</xdr:colOff>
      <xdr:row>106</xdr:row>
      <xdr:rowOff>138249</xdr:rowOff>
    </xdr:to>
    <xdr:cxnSp macro="">
      <xdr:nvCxnSpPr>
        <xdr:cNvPr id="424" name="直線コネクタ 423">
          <a:extLst>
            <a:ext uri="{FF2B5EF4-FFF2-40B4-BE49-F238E27FC236}">
              <a16:creationId xmlns:a16="http://schemas.microsoft.com/office/drawing/2014/main" id="{459F08BB-0265-4F92-815F-5DE09F80E7B3}"/>
            </a:ext>
          </a:extLst>
        </xdr:cNvPr>
        <xdr:cNvCxnSpPr/>
      </xdr:nvCxnSpPr>
      <xdr:spPr>
        <a:xfrm>
          <a:off x="2908300" y="182923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46627</xdr:rowOff>
    </xdr:from>
    <xdr:to>
      <xdr:col>10</xdr:col>
      <xdr:colOff>165100</xdr:colOff>
      <xdr:row>106</xdr:row>
      <xdr:rowOff>148227</xdr:rowOff>
    </xdr:to>
    <xdr:sp macro="" textlink="">
      <xdr:nvSpPr>
        <xdr:cNvPr id="425" name="楕円 424">
          <a:extLst>
            <a:ext uri="{FF2B5EF4-FFF2-40B4-BE49-F238E27FC236}">
              <a16:creationId xmlns:a16="http://schemas.microsoft.com/office/drawing/2014/main" id="{9BCC24A4-9903-46E9-820A-8E961C854638}"/>
            </a:ext>
          </a:extLst>
        </xdr:cNvPr>
        <xdr:cNvSpPr/>
      </xdr:nvSpPr>
      <xdr:spPr>
        <a:xfrm>
          <a:off x="1968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97427</xdr:rowOff>
    </xdr:from>
    <xdr:to>
      <xdr:col>15</xdr:col>
      <xdr:colOff>50800</xdr:colOff>
      <xdr:row>106</xdr:row>
      <xdr:rowOff>118655</xdr:rowOff>
    </xdr:to>
    <xdr:cxnSp macro="">
      <xdr:nvCxnSpPr>
        <xdr:cNvPr id="426" name="直線コネクタ 425">
          <a:extLst>
            <a:ext uri="{FF2B5EF4-FFF2-40B4-BE49-F238E27FC236}">
              <a16:creationId xmlns:a16="http://schemas.microsoft.com/office/drawing/2014/main" id="{3DF77CAB-8830-4C22-90F1-7A68B7B88296}"/>
            </a:ext>
          </a:extLst>
        </xdr:cNvPr>
        <xdr:cNvCxnSpPr/>
      </xdr:nvCxnSpPr>
      <xdr:spPr>
        <a:xfrm>
          <a:off x="2019300" y="1827112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27" name="楕円 426">
          <a:extLst>
            <a:ext uri="{FF2B5EF4-FFF2-40B4-BE49-F238E27FC236}">
              <a16:creationId xmlns:a16="http://schemas.microsoft.com/office/drawing/2014/main" id="{C538E577-2556-46E4-8C36-411CC04325F5}"/>
            </a:ext>
          </a:extLst>
        </xdr:cNvPr>
        <xdr:cNvSpPr/>
      </xdr:nvSpPr>
      <xdr:spPr>
        <a:xfrm>
          <a:off x="1079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76200</xdr:rowOff>
    </xdr:from>
    <xdr:to>
      <xdr:col>10</xdr:col>
      <xdr:colOff>114300</xdr:colOff>
      <xdr:row>106</xdr:row>
      <xdr:rowOff>97427</xdr:rowOff>
    </xdr:to>
    <xdr:cxnSp macro="">
      <xdr:nvCxnSpPr>
        <xdr:cNvPr id="428" name="直線コネクタ 427">
          <a:extLst>
            <a:ext uri="{FF2B5EF4-FFF2-40B4-BE49-F238E27FC236}">
              <a16:creationId xmlns:a16="http://schemas.microsoft.com/office/drawing/2014/main" id="{B4D93BE9-CEA1-44D0-A0C0-FC9FC87F161A}"/>
            </a:ext>
          </a:extLst>
        </xdr:cNvPr>
        <xdr:cNvCxnSpPr/>
      </xdr:nvCxnSpPr>
      <xdr:spPr>
        <a:xfrm>
          <a:off x="1130300" y="182499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114135</xdr:rowOff>
    </xdr:from>
    <xdr:ext cx="405111" cy="259045"/>
    <xdr:sp macro="" textlink="">
      <xdr:nvSpPr>
        <xdr:cNvPr id="429" name="n_1aveValue【港湾・漁港】&#10;有形固定資産減価償却率">
          <a:extLst>
            <a:ext uri="{FF2B5EF4-FFF2-40B4-BE49-F238E27FC236}">
              <a16:creationId xmlns:a16="http://schemas.microsoft.com/office/drawing/2014/main" id="{8DAFE1F3-661F-4D81-93F9-67FBCF71BB55}"/>
            </a:ext>
          </a:extLst>
        </xdr:cNvPr>
        <xdr:cNvSpPr txBox="1"/>
      </xdr:nvSpPr>
      <xdr:spPr>
        <a:xfrm>
          <a:off x="3582044" y="1794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66783</xdr:rowOff>
    </xdr:from>
    <xdr:ext cx="405111" cy="259045"/>
    <xdr:sp macro="" textlink="">
      <xdr:nvSpPr>
        <xdr:cNvPr id="430" name="n_2aveValue【港湾・漁港】&#10;有形固定資産減価償却率">
          <a:extLst>
            <a:ext uri="{FF2B5EF4-FFF2-40B4-BE49-F238E27FC236}">
              <a16:creationId xmlns:a16="http://schemas.microsoft.com/office/drawing/2014/main" id="{812119BE-A8B6-4D68-A3E4-A8ED24CD40FE}"/>
            </a:ext>
          </a:extLst>
        </xdr:cNvPr>
        <xdr:cNvSpPr txBox="1"/>
      </xdr:nvSpPr>
      <xdr:spPr>
        <a:xfrm>
          <a:off x="27057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24328</xdr:rowOff>
    </xdr:from>
    <xdr:ext cx="405111" cy="259045"/>
    <xdr:sp macro="" textlink="">
      <xdr:nvSpPr>
        <xdr:cNvPr id="431" name="n_3aveValue【港湾・漁港】&#10;有形固定資産減価償却率">
          <a:extLst>
            <a:ext uri="{FF2B5EF4-FFF2-40B4-BE49-F238E27FC236}">
              <a16:creationId xmlns:a16="http://schemas.microsoft.com/office/drawing/2014/main" id="{E03D6FAA-E8B3-4D7B-91BC-12A0FA03AA78}"/>
            </a:ext>
          </a:extLst>
        </xdr:cNvPr>
        <xdr:cNvSpPr txBox="1"/>
      </xdr:nvSpPr>
      <xdr:spPr>
        <a:xfrm>
          <a:off x="18167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127198</xdr:rowOff>
    </xdr:from>
    <xdr:ext cx="405111" cy="259045"/>
    <xdr:sp macro="" textlink="">
      <xdr:nvSpPr>
        <xdr:cNvPr id="432" name="n_4aveValue【港湾・漁港】&#10;有形固定資産減価償却率">
          <a:extLst>
            <a:ext uri="{FF2B5EF4-FFF2-40B4-BE49-F238E27FC236}">
              <a16:creationId xmlns:a16="http://schemas.microsoft.com/office/drawing/2014/main" id="{ECEE7927-E9AC-4F07-8E98-052F646B6E21}"/>
            </a:ext>
          </a:extLst>
        </xdr:cNvPr>
        <xdr:cNvSpPr txBox="1"/>
      </xdr:nvSpPr>
      <xdr:spPr>
        <a:xfrm>
          <a:off x="927744" y="17957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8726</xdr:rowOff>
    </xdr:from>
    <xdr:ext cx="405111" cy="259045"/>
    <xdr:sp macro="" textlink="">
      <xdr:nvSpPr>
        <xdr:cNvPr id="433" name="n_1mainValue【港湾・漁港】&#10;有形固定資産減価償却率">
          <a:extLst>
            <a:ext uri="{FF2B5EF4-FFF2-40B4-BE49-F238E27FC236}">
              <a16:creationId xmlns:a16="http://schemas.microsoft.com/office/drawing/2014/main" id="{C32265BC-CBCE-499E-B8B2-0F59186093F8}"/>
            </a:ext>
          </a:extLst>
        </xdr:cNvPr>
        <xdr:cNvSpPr txBox="1"/>
      </xdr:nvSpPr>
      <xdr:spPr>
        <a:xfrm>
          <a:off x="35820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160582</xdr:rowOff>
    </xdr:from>
    <xdr:ext cx="405111" cy="259045"/>
    <xdr:sp macro="" textlink="">
      <xdr:nvSpPr>
        <xdr:cNvPr id="434" name="n_2mainValue【港湾・漁港】&#10;有形固定資産減価償却率">
          <a:extLst>
            <a:ext uri="{FF2B5EF4-FFF2-40B4-BE49-F238E27FC236}">
              <a16:creationId xmlns:a16="http://schemas.microsoft.com/office/drawing/2014/main" id="{DA20E2D6-874E-4618-9B18-87F57A95D051}"/>
            </a:ext>
          </a:extLst>
        </xdr:cNvPr>
        <xdr:cNvSpPr txBox="1"/>
      </xdr:nvSpPr>
      <xdr:spPr>
        <a:xfrm>
          <a:off x="2705744" y="1833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139354</xdr:rowOff>
    </xdr:from>
    <xdr:ext cx="405111" cy="259045"/>
    <xdr:sp macro="" textlink="">
      <xdr:nvSpPr>
        <xdr:cNvPr id="435" name="n_3mainValue【港湾・漁港】&#10;有形固定資産減価償却率">
          <a:extLst>
            <a:ext uri="{FF2B5EF4-FFF2-40B4-BE49-F238E27FC236}">
              <a16:creationId xmlns:a16="http://schemas.microsoft.com/office/drawing/2014/main" id="{D455A515-A17F-47D4-9C42-1508C4709BF8}"/>
            </a:ext>
          </a:extLst>
        </xdr:cNvPr>
        <xdr:cNvSpPr txBox="1"/>
      </xdr:nvSpPr>
      <xdr:spPr>
        <a:xfrm>
          <a:off x="18167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macro="" textlink="">
      <xdr:nvSpPr>
        <xdr:cNvPr id="436" name="n_4mainValue【港湾・漁港】&#10;有形固定資産減価償却率">
          <a:extLst>
            <a:ext uri="{FF2B5EF4-FFF2-40B4-BE49-F238E27FC236}">
              <a16:creationId xmlns:a16="http://schemas.microsoft.com/office/drawing/2014/main" id="{09E28A9A-FA0E-4BD2-829B-246B0FEED6BE}"/>
            </a:ext>
          </a:extLst>
        </xdr:cNvPr>
        <xdr:cNvSpPr txBox="1"/>
      </xdr:nvSpPr>
      <xdr:spPr>
        <a:xfrm>
          <a:off x="927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8F774881-4446-4E9D-9EDA-1B9C4AF43F0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23D08CA-6D0F-47BE-8C3F-59843C9857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D939836-0AB6-4293-A0D4-9DE7D55E2B8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30BEF968-16BA-4060-A348-3C795C97E7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25A21BB-339C-4456-93FE-859354FC915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59DC7E33-637B-4F52-82FE-0BC236621D0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220EEABB-2EFE-4551-86E5-28A4D33A2D9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80F69516-2FA6-448B-86F8-CB21C40941F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F8FD6AC-72A1-4E47-B703-9EE0921B048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F0B16A7E-3611-480D-8BAD-5C0F6F2B86F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EDC0995-1B5D-43C7-AFDD-2507B63E2B5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4DF73DE9-9985-4EFC-8D12-7EE1AE1AD8D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F367D820-60F0-4716-9BF4-1CE8177C4FF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1D240098-933D-4D7F-9201-505CBC740E95}"/>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B42409E8-25C5-4B42-8C81-9D7B6D90907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CE26E0C8-6B6B-46A8-8FC3-A914CE5858AA}"/>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AA609FB7-AC7A-4D67-A289-8EDD3C90616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BA3387CE-EEF1-45F3-8725-EA6C2E561DF8}"/>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B31C0D0-6384-408C-BDCD-397A996F917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0BB29F78-7A60-4CA8-895E-AA75024B904B}"/>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019FC17-4AE0-4DAD-9AF3-6CE7572F82A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F5C3ED6C-F38B-4843-BDF5-DCA9E91507B8}"/>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71D1C426-DD1C-43A8-A2C4-6F74D016E59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0915624F-11BB-4416-A036-760EE2446420}"/>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63E8DC75-AF57-43A9-8A2B-02B0AE75D7F2}"/>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61006F8B-4287-4616-9C7A-5DC7A49665C1}"/>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17055627-9F0C-4B31-83D4-7FC8B314BC20}"/>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B61787D8-ABF6-486D-967B-9FC4C0AA0712}"/>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2579D109-3C5E-453D-87D1-4C463858BB73}"/>
            </a:ext>
          </a:extLst>
        </xdr:cNvPr>
        <xdr:cNvSpPr txBox="1"/>
      </xdr:nvSpPr>
      <xdr:spPr>
        <a:xfrm>
          <a:off x="10515600" y="18222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7695763B-8C79-4150-BDBD-B94884331C71}"/>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2609E990-CF10-4EE0-B8EC-1364C5C2B65F}"/>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2EC8BE18-2ADE-4FD7-B04B-0CA80DEFE806}"/>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1EDD7E82-CBFE-4F14-AEB1-B116126D9B4B}"/>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52229</xdr:rowOff>
    </xdr:from>
    <xdr:to>
      <xdr:col>36</xdr:col>
      <xdr:colOff>165100</xdr:colOff>
      <xdr:row>106</xdr:row>
      <xdr:rowOff>153829</xdr:rowOff>
    </xdr:to>
    <xdr:sp macro="" textlink="">
      <xdr:nvSpPr>
        <xdr:cNvPr id="470" name="フローチャート: 判断 469">
          <a:extLst>
            <a:ext uri="{FF2B5EF4-FFF2-40B4-BE49-F238E27FC236}">
              <a16:creationId xmlns:a16="http://schemas.microsoft.com/office/drawing/2014/main" id="{B9B4D23D-87C8-47B3-B3B9-43309EAF9E09}"/>
            </a:ext>
          </a:extLst>
        </xdr:cNvPr>
        <xdr:cNvSpPr/>
      </xdr:nvSpPr>
      <xdr:spPr>
        <a:xfrm>
          <a:off x="6921500" y="182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B807F5E-38EA-450A-A878-292E305F3C3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55ADBE7-9FB5-4B0E-B7D2-C1282478755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630D91C-5C94-410F-891E-5D774D550A6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A3352E5-783D-4C66-A45D-C3A6F9C729A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1DBA841-8B24-4498-8AC6-BC9D7033667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135928</xdr:rowOff>
    </xdr:from>
    <xdr:to>
      <xdr:col>55</xdr:col>
      <xdr:colOff>50800</xdr:colOff>
      <xdr:row>108</xdr:row>
      <xdr:rowOff>66078</xdr:rowOff>
    </xdr:to>
    <xdr:sp macro="" textlink="">
      <xdr:nvSpPr>
        <xdr:cNvPr id="476" name="楕円 475">
          <a:extLst>
            <a:ext uri="{FF2B5EF4-FFF2-40B4-BE49-F238E27FC236}">
              <a16:creationId xmlns:a16="http://schemas.microsoft.com/office/drawing/2014/main" id="{920B5B1C-2C78-49BE-8189-44CA67CF686F}"/>
            </a:ext>
          </a:extLst>
        </xdr:cNvPr>
        <xdr:cNvSpPr/>
      </xdr:nvSpPr>
      <xdr:spPr>
        <a:xfrm>
          <a:off x="10426700" y="1848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114355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63BDD6F2-16E1-4A08-B540-F79FCB59EAC8}"/>
            </a:ext>
          </a:extLst>
        </xdr:cNvPr>
        <xdr:cNvSpPr txBox="1"/>
      </xdr:nvSpPr>
      <xdr:spPr>
        <a:xfrm>
          <a:off x="10515600" y="1845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138240</xdr:rowOff>
    </xdr:from>
    <xdr:to>
      <xdr:col>50</xdr:col>
      <xdr:colOff>165100</xdr:colOff>
      <xdr:row>108</xdr:row>
      <xdr:rowOff>68390</xdr:rowOff>
    </xdr:to>
    <xdr:sp macro="" textlink="">
      <xdr:nvSpPr>
        <xdr:cNvPr id="478" name="楕円 477">
          <a:extLst>
            <a:ext uri="{FF2B5EF4-FFF2-40B4-BE49-F238E27FC236}">
              <a16:creationId xmlns:a16="http://schemas.microsoft.com/office/drawing/2014/main" id="{C10BA56E-9161-4746-926B-88B118A34950}"/>
            </a:ext>
          </a:extLst>
        </xdr:cNvPr>
        <xdr:cNvSpPr/>
      </xdr:nvSpPr>
      <xdr:spPr>
        <a:xfrm>
          <a:off x="9588500" y="1848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15278</xdr:rowOff>
    </xdr:from>
    <xdr:to>
      <xdr:col>55</xdr:col>
      <xdr:colOff>0</xdr:colOff>
      <xdr:row>108</xdr:row>
      <xdr:rowOff>17590</xdr:rowOff>
    </xdr:to>
    <xdr:cxnSp macro="">
      <xdr:nvCxnSpPr>
        <xdr:cNvPr id="479" name="直線コネクタ 478">
          <a:extLst>
            <a:ext uri="{FF2B5EF4-FFF2-40B4-BE49-F238E27FC236}">
              <a16:creationId xmlns:a16="http://schemas.microsoft.com/office/drawing/2014/main" id="{CED281A9-39D8-474D-844F-6D8175708002}"/>
            </a:ext>
          </a:extLst>
        </xdr:cNvPr>
        <xdr:cNvCxnSpPr/>
      </xdr:nvCxnSpPr>
      <xdr:spPr>
        <a:xfrm flipV="1">
          <a:off x="9639300" y="18531878"/>
          <a:ext cx="838200" cy="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140339</xdr:rowOff>
    </xdr:from>
    <xdr:to>
      <xdr:col>46</xdr:col>
      <xdr:colOff>38100</xdr:colOff>
      <xdr:row>108</xdr:row>
      <xdr:rowOff>70489</xdr:rowOff>
    </xdr:to>
    <xdr:sp macro="" textlink="">
      <xdr:nvSpPr>
        <xdr:cNvPr id="480" name="楕円 479">
          <a:extLst>
            <a:ext uri="{FF2B5EF4-FFF2-40B4-BE49-F238E27FC236}">
              <a16:creationId xmlns:a16="http://schemas.microsoft.com/office/drawing/2014/main" id="{00C67B92-1AD5-47D0-9612-309877FC2378}"/>
            </a:ext>
          </a:extLst>
        </xdr:cNvPr>
        <xdr:cNvSpPr/>
      </xdr:nvSpPr>
      <xdr:spPr>
        <a:xfrm>
          <a:off x="8699500" y="1848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17590</xdr:rowOff>
    </xdr:from>
    <xdr:to>
      <xdr:col>50</xdr:col>
      <xdr:colOff>114300</xdr:colOff>
      <xdr:row>108</xdr:row>
      <xdr:rowOff>19689</xdr:rowOff>
    </xdr:to>
    <xdr:cxnSp macro="">
      <xdr:nvCxnSpPr>
        <xdr:cNvPr id="481" name="直線コネクタ 480">
          <a:extLst>
            <a:ext uri="{FF2B5EF4-FFF2-40B4-BE49-F238E27FC236}">
              <a16:creationId xmlns:a16="http://schemas.microsoft.com/office/drawing/2014/main" id="{9D556815-D1DB-47C8-AFCC-16B65F661599}"/>
            </a:ext>
          </a:extLst>
        </xdr:cNvPr>
        <xdr:cNvCxnSpPr/>
      </xdr:nvCxnSpPr>
      <xdr:spPr>
        <a:xfrm flipV="1">
          <a:off x="8750300" y="18534190"/>
          <a:ext cx="88900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142446</xdr:rowOff>
    </xdr:from>
    <xdr:to>
      <xdr:col>41</xdr:col>
      <xdr:colOff>101600</xdr:colOff>
      <xdr:row>108</xdr:row>
      <xdr:rowOff>72596</xdr:rowOff>
    </xdr:to>
    <xdr:sp macro="" textlink="">
      <xdr:nvSpPr>
        <xdr:cNvPr id="482" name="楕円 481">
          <a:extLst>
            <a:ext uri="{FF2B5EF4-FFF2-40B4-BE49-F238E27FC236}">
              <a16:creationId xmlns:a16="http://schemas.microsoft.com/office/drawing/2014/main" id="{2BAA5116-F320-43E9-999D-E5C6C3F8BBCC}"/>
            </a:ext>
          </a:extLst>
        </xdr:cNvPr>
        <xdr:cNvSpPr/>
      </xdr:nvSpPr>
      <xdr:spPr>
        <a:xfrm>
          <a:off x="7810500" y="1848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19689</xdr:rowOff>
    </xdr:from>
    <xdr:to>
      <xdr:col>45</xdr:col>
      <xdr:colOff>177800</xdr:colOff>
      <xdr:row>108</xdr:row>
      <xdr:rowOff>21796</xdr:rowOff>
    </xdr:to>
    <xdr:cxnSp macro="">
      <xdr:nvCxnSpPr>
        <xdr:cNvPr id="483" name="直線コネクタ 482">
          <a:extLst>
            <a:ext uri="{FF2B5EF4-FFF2-40B4-BE49-F238E27FC236}">
              <a16:creationId xmlns:a16="http://schemas.microsoft.com/office/drawing/2014/main" id="{274FD774-54EC-4159-9F74-68EDA556FF76}"/>
            </a:ext>
          </a:extLst>
        </xdr:cNvPr>
        <xdr:cNvCxnSpPr/>
      </xdr:nvCxnSpPr>
      <xdr:spPr>
        <a:xfrm flipV="1">
          <a:off x="7861300" y="18536289"/>
          <a:ext cx="88900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144514</xdr:rowOff>
    </xdr:from>
    <xdr:to>
      <xdr:col>36</xdr:col>
      <xdr:colOff>165100</xdr:colOff>
      <xdr:row>108</xdr:row>
      <xdr:rowOff>74664</xdr:rowOff>
    </xdr:to>
    <xdr:sp macro="" textlink="">
      <xdr:nvSpPr>
        <xdr:cNvPr id="484" name="楕円 483">
          <a:extLst>
            <a:ext uri="{FF2B5EF4-FFF2-40B4-BE49-F238E27FC236}">
              <a16:creationId xmlns:a16="http://schemas.microsoft.com/office/drawing/2014/main" id="{EF474F7D-9E41-4D1A-A550-AC914746A166}"/>
            </a:ext>
          </a:extLst>
        </xdr:cNvPr>
        <xdr:cNvSpPr/>
      </xdr:nvSpPr>
      <xdr:spPr>
        <a:xfrm>
          <a:off x="6921500" y="1848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21796</xdr:rowOff>
    </xdr:from>
    <xdr:to>
      <xdr:col>41</xdr:col>
      <xdr:colOff>50800</xdr:colOff>
      <xdr:row>108</xdr:row>
      <xdr:rowOff>23864</xdr:rowOff>
    </xdr:to>
    <xdr:cxnSp macro="">
      <xdr:nvCxnSpPr>
        <xdr:cNvPr id="485" name="直線コネクタ 484">
          <a:extLst>
            <a:ext uri="{FF2B5EF4-FFF2-40B4-BE49-F238E27FC236}">
              <a16:creationId xmlns:a16="http://schemas.microsoft.com/office/drawing/2014/main" id="{3DE97C97-86A4-4B05-85DD-FDFA200FAB89}"/>
            </a:ext>
          </a:extLst>
        </xdr:cNvPr>
        <xdr:cNvCxnSpPr/>
      </xdr:nvCxnSpPr>
      <xdr:spPr>
        <a:xfrm flipV="1">
          <a:off x="6972300" y="18538396"/>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E0994F9A-6317-40A8-9E93-988046A3FC61}"/>
            </a:ext>
          </a:extLst>
        </xdr:cNvPr>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7F664D43-6F30-4DB3-B578-118E1C2EDCF5}"/>
            </a:ext>
          </a:extLst>
        </xdr:cNvPr>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A49B357-6EA4-4E79-8F61-28B0F8A1DD1C}"/>
            </a:ext>
          </a:extLst>
        </xdr:cNvPr>
        <xdr:cNvSpPr txBox="1"/>
      </xdr:nvSpPr>
      <xdr:spPr>
        <a:xfrm>
          <a:off x="7561795" y="1816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170356</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C8685559-16FE-412B-AF05-6ED6C20D8BAB}"/>
            </a:ext>
          </a:extLst>
        </xdr:cNvPr>
        <xdr:cNvSpPr txBox="1"/>
      </xdr:nvSpPr>
      <xdr:spPr>
        <a:xfrm>
          <a:off x="6672795" y="1800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59517</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7A92EEE6-6EE7-42EA-B2A8-5450BF8700FC}"/>
            </a:ext>
          </a:extLst>
        </xdr:cNvPr>
        <xdr:cNvSpPr txBox="1"/>
      </xdr:nvSpPr>
      <xdr:spPr>
        <a:xfrm>
          <a:off x="9359411" y="1857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61616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E802FCD7-5C5A-426B-A18D-C26D20EDEC79}"/>
            </a:ext>
          </a:extLst>
        </xdr:cNvPr>
        <xdr:cNvSpPr txBox="1"/>
      </xdr:nvSpPr>
      <xdr:spPr>
        <a:xfrm>
          <a:off x="8483111" y="1857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63723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D4601537-A0B1-47C4-9BDB-B8CA7495FEFA}"/>
            </a:ext>
          </a:extLst>
        </xdr:cNvPr>
        <xdr:cNvSpPr txBox="1"/>
      </xdr:nvSpPr>
      <xdr:spPr>
        <a:xfrm>
          <a:off x="7594111" y="1858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65791</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9E31D544-6924-436A-BD95-EE932A11FA65}"/>
            </a:ext>
          </a:extLst>
        </xdr:cNvPr>
        <xdr:cNvSpPr txBox="1"/>
      </xdr:nvSpPr>
      <xdr:spPr>
        <a:xfrm>
          <a:off x="6705111" y="1858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F74364D-5A29-45D1-B2D2-1D8D86C2701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D86AD95-DA5E-4E67-8922-46912E5A89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54A9A47-3ECF-40A1-9156-952CC0CE44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D667B31-550B-46CA-AC21-87D9D14AB85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DEB2D3D-6E8C-4EF4-83E5-1548BACFFE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D192996-EC37-4189-9F8A-0ECAA94256E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0B4E88F-1709-4B14-84E2-5E1B1CD1915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AB0D00F-FA86-426E-AED4-5753E836800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EEBF50BA-87C6-4B00-8521-084812FC949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E7E97B2-3B04-4F44-A669-B75B74850CA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57D12DE-58BC-481C-8903-063D0136D5F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63279F40-4CE8-4FAC-8197-24253054E03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411770BB-F3CC-4D90-BE8B-CD2841346CF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1ADE51FA-C29E-48AE-AC14-281B1C7BF82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D2041D1B-3A13-4018-954E-370B88DC318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42B925A6-92F1-4FDD-B298-B886EC85A42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E179F16-3326-49F5-9C13-3E826888680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89A8023F-B8AC-484A-B3F4-A7A04FEC26F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36E7E081-5A95-420F-A561-CAFCB5B4B75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56A694EE-6C1B-47B9-9E87-A388C1C0D27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1C2395F-3BC1-4F00-9BE4-0A79AD76E07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9A5C9FF-3E30-4263-8720-F1957E6337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D812D0CC-51CA-4099-99D6-5197D187595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FD2C9AF8-DE36-460C-B20A-D9079CC64EA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E94F9845-2E55-46A4-8C8F-B813D1EB63E1}"/>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838CD4F4-DAEF-49A0-99CF-523855E7636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A351316E-28FD-405C-85D8-B33D034E5DF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BA1F5A09-2379-4EC6-BE8A-80DDAFFC756A}"/>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DABB399C-D9FC-4967-802C-1A6A9E22E0A7}"/>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EF0335BF-798D-4474-9992-DB9A00B75BBA}"/>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7D6438A8-1714-48D2-B645-16EB10B0EFCB}"/>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FEE77727-7E4D-44D1-886B-EC1E373E139A}"/>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72B335EA-C56A-44AB-8ECB-6D8F2B4943D9}"/>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D426D3B6-001B-410E-8B08-B3BBB7EE694B}"/>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528" name="フローチャート: 判断 527">
          <a:extLst>
            <a:ext uri="{FF2B5EF4-FFF2-40B4-BE49-F238E27FC236}">
              <a16:creationId xmlns:a16="http://schemas.microsoft.com/office/drawing/2014/main" id="{BE9B6CDA-51FA-47CA-81EB-EABBD723AA21}"/>
            </a:ext>
          </a:extLst>
        </xdr:cNvPr>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160D5A5-4020-499C-A274-A5DFCE7964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FC62001-AD6E-4AB5-B4EF-F19DCC91E9E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B37499B-575E-4BB6-88AA-56BBE7E8166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03164F4-0764-48E5-9847-107B87224EE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F3B6438-5EF5-4683-BD55-FE0B1E6935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114935</xdr:rowOff>
    </xdr:from>
    <xdr:to>
      <xdr:col>85</xdr:col>
      <xdr:colOff>177800</xdr:colOff>
      <xdr:row>36</xdr:row>
      <xdr:rowOff>45085</xdr:rowOff>
    </xdr:to>
    <xdr:sp macro="" textlink="">
      <xdr:nvSpPr>
        <xdr:cNvPr id="534" name="楕円 533">
          <a:extLst>
            <a:ext uri="{FF2B5EF4-FFF2-40B4-BE49-F238E27FC236}">
              <a16:creationId xmlns:a16="http://schemas.microsoft.com/office/drawing/2014/main" id="{51643C12-729E-4C72-BB2D-F2FE5B2E1029}"/>
            </a:ext>
          </a:extLst>
        </xdr:cNvPr>
        <xdr:cNvSpPr/>
      </xdr:nvSpPr>
      <xdr:spPr>
        <a:xfrm>
          <a:off x="162687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137812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8357BDC2-9A8F-4532-9382-2A0869880F13}"/>
            </a:ext>
          </a:extLst>
        </xdr:cNvPr>
        <xdr:cNvSpPr txBox="1"/>
      </xdr:nvSpPr>
      <xdr:spPr>
        <a:xfrm>
          <a:off x="16357600"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73025</xdr:rowOff>
    </xdr:from>
    <xdr:to>
      <xdr:col>81</xdr:col>
      <xdr:colOff>101600</xdr:colOff>
      <xdr:row>36</xdr:row>
      <xdr:rowOff>3175</xdr:rowOff>
    </xdr:to>
    <xdr:sp macro="" textlink="">
      <xdr:nvSpPr>
        <xdr:cNvPr id="536" name="楕円 535">
          <a:extLst>
            <a:ext uri="{FF2B5EF4-FFF2-40B4-BE49-F238E27FC236}">
              <a16:creationId xmlns:a16="http://schemas.microsoft.com/office/drawing/2014/main" id="{0E531A6A-5147-4206-B47A-C448F409ECA7}"/>
            </a:ext>
          </a:extLst>
        </xdr:cNvPr>
        <xdr:cNvSpPr/>
      </xdr:nvSpPr>
      <xdr:spPr>
        <a:xfrm>
          <a:off x="15430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123825</xdr:rowOff>
    </xdr:from>
    <xdr:to>
      <xdr:col>85</xdr:col>
      <xdr:colOff>127000</xdr:colOff>
      <xdr:row>35</xdr:row>
      <xdr:rowOff>165735</xdr:rowOff>
    </xdr:to>
    <xdr:cxnSp macro="">
      <xdr:nvCxnSpPr>
        <xdr:cNvPr id="537" name="直線コネクタ 536">
          <a:extLst>
            <a:ext uri="{FF2B5EF4-FFF2-40B4-BE49-F238E27FC236}">
              <a16:creationId xmlns:a16="http://schemas.microsoft.com/office/drawing/2014/main" id="{4F9ADDAE-93D0-435F-A421-A007A2CE64A7}"/>
            </a:ext>
          </a:extLst>
        </xdr:cNvPr>
        <xdr:cNvCxnSpPr/>
      </xdr:nvCxnSpPr>
      <xdr:spPr>
        <a:xfrm>
          <a:off x="15481300" y="61245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31115</xdr:rowOff>
    </xdr:from>
    <xdr:to>
      <xdr:col>76</xdr:col>
      <xdr:colOff>165100</xdr:colOff>
      <xdr:row>35</xdr:row>
      <xdr:rowOff>132715</xdr:rowOff>
    </xdr:to>
    <xdr:sp macro="" textlink="">
      <xdr:nvSpPr>
        <xdr:cNvPr id="538" name="楕円 537">
          <a:extLst>
            <a:ext uri="{FF2B5EF4-FFF2-40B4-BE49-F238E27FC236}">
              <a16:creationId xmlns:a16="http://schemas.microsoft.com/office/drawing/2014/main" id="{F2027C66-6D88-4A3F-973B-CD08A6EDA100}"/>
            </a:ext>
          </a:extLst>
        </xdr:cNvPr>
        <xdr:cNvSpPr/>
      </xdr:nvSpPr>
      <xdr:spPr>
        <a:xfrm>
          <a:off x="14541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81915</xdr:rowOff>
    </xdr:from>
    <xdr:to>
      <xdr:col>81</xdr:col>
      <xdr:colOff>50800</xdr:colOff>
      <xdr:row>35</xdr:row>
      <xdr:rowOff>123825</xdr:rowOff>
    </xdr:to>
    <xdr:cxnSp macro="">
      <xdr:nvCxnSpPr>
        <xdr:cNvPr id="539" name="直線コネクタ 538">
          <a:extLst>
            <a:ext uri="{FF2B5EF4-FFF2-40B4-BE49-F238E27FC236}">
              <a16:creationId xmlns:a16="http://schemas.microsoft.com/office/drawing/2014/main" id="{020E49CE-6EF6-4007-B0B7-82837950DE6D}"/>
            </a:ext>
          </a:extLst>
        </xdr:cNvPr>
        <xdr:cNvCxnSpPr/>
      </xdr:nvCxnSpPr>
      <xdr:spPr>
        <a:xfrm>
          <a:off x="14592300" y="60826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158750</xdr:rowOff>
    </xdr:from>
    <xdr:to>
      <xdr:col>72</xdr:col>
      <xdr:colOff>38100</xdr:colOff>
      <xdr:row>35</xdr:row>
      <xdr:rowOff>88900</xdr:rowOff>
    </xdr:to>
    <xdr:sp macro="" textlink="">
      <xdr:nvSpPr>
        <xdr:cNvPr id="540" name="楕円 539">
          <a:extLst>
            <a:ext uri="{FF2B5EF4-FFF2-40B4-BE49-F238E27FC236}">
              <a16:creationId xmlns:a16="http://schemas.microsoft.com/office/drawing/2014/main" id="{0F147A99-95DC-491A-991F-1AF651F1FFFF}"/>
            </a:ext>
          </a:extLst>
        </xdr:cNvPr>
        <xdr:cNvSpPr/>
      </xdr:nvSpPr>
      <xdr:spPr>
        <a:xfrm>
          <a:off x="13652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38100</xdr:rowOff>
    </xdr:from>
    <xdr:to>
      <xdr:col>76</xdr:col>
      <xdr:colOff>114300</xdr:colOff>
      <xdr:row>35</xdr:row>
      <xdr:rowOff>81915</xdr:rowOff>
    </xdr:to>
    <xdr:cxnSp macro="">
      <xdr:nvCxnSpPr>
        <xdr:cNvPr id="541" name="直線コネクタ 540">
          <a:extLst>
            <a:ext uri="{FF2B5EF4-FFF2-40B4-BE49-F238E27FC236}">
              <a16:creationId xmlns:a16="http://schemas.microsoft.com/office/drawing/2014/main" id="{9FBF61C0-3747-4BF0-A55F-16139F6D9976}"/>
            </a:ext>
          </a:extLst>
        </xdr:cNvPr>
        <xdr:cNvCxnSpPr/>
      </xdr:nvCxnSpPr>
      <xdr:spPr>
        <a:xfrm>
          <a:off x="13703300" y="60388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114935</xdr:rowOff>
    </xdr:from>
    <xdr:to>
      <xdr:col>67</xdr:col>
      <xdr:colOff>101600</xdr:colOff>
      <xdr:row>35</xdr:row>
      <xdr:rowOff>45085</xdr:rowOff>
    </xdr:to>
    <xdr:sp macro="" textlink="">
      <xdr:nvSpPr>
        <xdr:cNvPr id="542" name="楕円 541">
          <a:extLst>
            <a:ext uri="{FF2B5EF4-FFF2-40B4-BE49-F238E27FC236}">
              <a16:creationId xmlns:a16="http://schemas.microsoft.com/office/drawing/2014/main" id="{0A98F439-1D45-4740-AD80-F2B2A9B8B172}"/>
            </a:ext>
          </a:extLst>
        </xdr:cNvPr>
        <xdr:cNvSpPr/>
      </xdr:nvSpPr>
      <xdr:spPr>
        <a:xfrm>
          <a:off x="12763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165735</xdr:rowOff>
    </xdr:from>
    <xdr:to>
      <xdr:col>71</xdr:col>
      <xdr:colOff>177800</xdr:colOff>
      <xdr:row>35</xdr:row>
      <xdr:rowOff>38100</xdr:rowOff>
    </xdr:to>
    <xdr:cxnSp macro="">
      <xdr:nvCxnSpPr>
        <xdr:cNvPr id="543" name="直線コネクタ 542">
          <a:extLst>
            <a:ext uri="{FF2B5EF4-FFF2-40B4-BE49-F238E27FC236}">
              <a16:creationId xmlns:a16="http://schemas.microsoft.com/office/drawing/2014/main" id="{D942BBB7-323C-4B5D-B7C6-998EB913EC15}"/>
            </a:ext>
          </a:extLst>
        </xdr:cNvPr>
        <xdr:cNvCxnSpPr/>
      </xdr:nvCxnSpPr>
      <xdr:spPr>
        <a:xfrm>
          <a:off x="12814300" y="59950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3D6EEC00-253B-493F-BFF0-FE2871B59131}"/>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1FEA50DA-9047-4711-BDA6-CF065F25BAD5}"/>
            </a:ext>
          </a:extLst>
        </xdr:cNvPr>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87320537-17A7-49AA-A46A-6828AF381359}"/>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36212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85C200A1-CDC6-4D9B-AC75-D96AF0EC007D}"/>
            </a:ext>
          </a:extLst>
        </xdr:cNvPr>
        <xdr:cNvSpPr txBox="1"/>
      </xdr:nvSpPr>
      <xdr:spPr>
        <a:xfrm>
          <a:off x="12611744"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19702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CB5B94D8-B13D-4CF6-B20D-F6928BEB18FD}"/>
            </a:ext>
          </a:extLst>
        </xdr:cNvPr>
        <xdr:cNvSpPr txBox="1"/>
      </xdr:nvSpPr>
      <xdr:spPr>
        <a:xfrm>
          <a:off x="1526604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149242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D862B83F-5087-4AD1-BB38-CCD32468650F}"/>
            </a:ext>
          </a:extLst>
        </xdr:cNvPr>
        <xdr:cNvSpPr txBox="1"/>
      </xdr:nvSpPr>
      <xdr:spPr>
        <a:xfrm>
          <a:off x="143897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105427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CE0D7610-23B7-4976-81BA-CFFB72C3DC4D}"/>
            </a:ext>
          </a:extLst>
        </xdr:cNvPr>
        <xdr:cNvSpPr txBox="1"/>
      </xdr:nvSpPr>
      <xdr:spPr>
        <a:xfrm>
          <a:off x="135007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61612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2BCA749-4AE8-46D7-BBFB-120C03030106}"/>
            </a:ext>
          </a:extLst>
        </xdr:cNvPr>
        <xdr:cNvSpPr txBox="1"/>
      </xdr:nvSpPr>
      <xdr:spPr>
        <a:xfrm>
          <a:off x="126117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5BBCA3C-8A38-4F64-B4D5-5837E663272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256C91A0-6FC5-45A3-8229-669DA2B76BD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D157FC24-3037-468F-8575-01B381631B1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9C6C67A1-55BA-44E0-9734-50A9EC7FE64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AABD1BD1-0CC6-4047-8D48-1AD50D6375C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92149B9-A6EF-419E-86E4-1DB3EA95826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2A56F78-9568-422A-A703-79320E87C6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1BE1711-567C-4C9F-931C-3F5B0C50860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034C554-EF71-40FA-9948-077C5FEFAC1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D147DE6-7388-42D9-9599-8E11157891F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D963E63-4A2D-41FF-8EB0-2FB94E533ED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FE26D1A7-7B08-42AD-BEF8-60CD124255F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F2F5B80-0F7F-4D21-A0FD-45212F7AA4B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46DA5A3A-D24A-42B7-A3C7-73935FE5CCC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199A2EFE-E3CF-4DAF-A4FE-8DC6958BD9D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9E14CAAB-F28E-49A6-9928-3365175627F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32392D42-849C-48D8-B5E7-052FBD2A9C5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711AAB56-ADD4-4218-AC87-F861563F074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9D5601E7-3A90-4EEE-BECB-0D4CB1BA283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4DC401A4-FBE8-4BDD-9812-0C9D062747B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63EE13B7-635D-4B30-B2EB-77DC3D8A34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3CE9287B-7ED0-4768-827F-D1E45B7F86CA}"/>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5D278A4C-2E9E-46A4-831B-825DB379A955}"/>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47493EE1-8182-49BC-8120-2599579F975F}"/>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82F4F644-201A-4D09-8D99-EA6F2C3E4462}"/>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AEE392E9-A185-4E66-A13C-F23B5A3D8D62}"/>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C574E099-D9DA-4397-AC19-3AC9D6B1A5EB}"/>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663173F0-2C9F-43BF-8C9B-53983E5F314F}"/>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B0CDA5B9-7C80-412E-9D43-D2D3AF79A3ED}"/>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3E097904-77BF-4F88-80FA-6EB0ED9599AE}"/>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244E0C59-9A3E-441D-BC61-40935BAE4743}"/>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3" name="フローチャート: 判断 582">
          <a:extLst>
            <a:ext uri="{FF2B5EF4-FFF2-40B4-BE49-F238E27FC236}">
              <a16:creationId xmlns:a16="http://schemas.microsoft.com/office/drawing/2014/main" id="{2CC85B9D-B85F-420F-934F-829ED1F2D7B8}"/>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F38664D-8240-4903-88C4-C500F014062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B4FF42D-F70B-40DF-9DC0-2D81CB160F5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D4F15DC-742E-4080-BED6-D95CA5EF938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43F576E-B8FC-4BBE-BC31-4827FD917DF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467F0B4-6287-4D6B-838E-0CBF3E7FF38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93980</xdr:rowOff>
    </xdr:from>
    <xdr:to>
      <xdr:col>116</xdr:col>
      <xdr:colOff>114300</xdr:colOff>
      <xdr:row>38</xdr:row>
      <xdr:rowOff>24130</xdr:rowOff>
    </xdr:to>
    <xdr:sp macro="" textlink="">
      <xdr:nvSpPr>
        <xdr:cNvPr id="589" name="楕円 588">
          <a:extLst>
            <a:ext uri="{FF2B5EF4-FFF2-40B4-BE49-F238E27FC236}">
              <a16:creationId xmlns:a16="http://schemas.microsoft.com/office/drawing/2014/main" id="{48884D22-0F45-42F6-9CC8-52B4F6627E34}"/>
            </a:ext>
          </a:extLst>
        </xdr:cNvPr>
        <xdr:cNvSpPr/>
      </xdr:nvSpPr>
      <xdr:spPr>
        <a:xfrm>
          <a:off x="22110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116857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B20FD4BA-99F0-4CE5-8B15-83E3565029B8}"/>
            </a:ext>
          </a:extLst>
        </xdr:cNvPr>
        <xdr:cNvSpPr txBox="1"/>
      </xdr:nvSpPr>
      <xdr:spPr>
        <a:xfrm>
          <a:off x="22199600"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105410</xdr:rowOff>
    </xdr:from>
    <xdr:to>
      <xdr:col>112</xdr:col>
      <xdr:colOff>38100</xdr:colOff>
      <xdr:row>38</xdr:row>
      <xdr:rowOff>35560</xdr:rowOff>
    </xdr:to>
    <xdr:sp macro="" textlink="">
      <xdr:nvSpPr>
        <xdr:cNvPr id="591" name="楕円 590">
          <a:extLst>
            <a:ext uri="{FF2B5EF4-FFF2-40B4-BE49-F238E27FC236}">
              <a16:creationId xmlns:a16="http://schemas.microsoft.com/office/drawing/2014/main" id="{EE7F3AE5-0170-48FA-8D32-C3B063AB3DDA}"/>
            </a:ext>
          </a:extLst>
        </xdr:cNvPr>
        <xdr:cNvSpPr/>
      </xdr:nvSpPr>
      <xdr:spPr>
        <a:xfrm>
          <a:off x="21272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144780</xdr:rowOff>
    </xdr:from>
    <xdr:to>
      <xdr:col>116</xdr:col>
      <xdr:colOff>63500</xdr:colOff>
      <xdr:row>37</xdr:row>
      <xdr:rowOff>156210</xdr:rowOff>
    </xdr:to>
    <xdr:cxnSp macro="">
      <xdr:nvCxnSpPr>
        <xdr:cNvPr id="592" name="直線コネクタ 591">
          <a:extLst>
            <a:ext uri="{FF2B5EF4-FFF2-40B4-BE49-F238E27FC236}">
              <a16:creationId xmlns:a16="http://schemas.microsoft.com/office/drawing/2014/main" id="{311E4246-69A0-4834-936C-95309698C698}"/>
            </a:ext>
          </a:extLst>
        </xdr:cNvPr>
        <xdr:cNvCxnSpPr/>
      </xdr:nvCxnSpPr>
      <xdr:spPr>
        <a:xfrm flipV="1">
          <a:off x="21323300" y="64884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116840</xdr:rowOff>
    </xdr:from>
    <xdr:to>
      <xdr:col>107</xdr:col>
      <xdr:colOff>101600</xdr:colOff>
      <xdr:row>38</xdr:row>
      <xdr:rowOff>46990</xdr:rowOff>
    </xdr:to>
    <xdr:sp macro="" textlink="">
      <xdr:nvSpPr>
        <xdr:cNvPr id="593" name="楕円 592">
          <a:extLst>
            <a:ext uri="{FF2B5EF4-FFF2-40B4-BE49-F238E27FC236}">
              <a16:creationId xmlns:a16="http://schemas.microsoft.com/office/drawing/2014/main" id="{F1B7F17B-A01F-4E61-83D6-C04663A47317}"/>
            </a:ext>
          </a:extLst>
        </xdr:cNvPr>
        <xdr:cNvSpPr/>
      </xdr:nvSpPr>
      <xdr:spPr>
        <a:xfrm>
          <a:off x="20383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156210</xdr:rowOff>
    </xdr:from>
    <xdr:to>
      <xdr:col>111</xdr:col>
      <xdr:colOff>177800</xdr:colOff>
      <xdr:row>37</xdr:row>
      <xdr:rowOff>167640</xdr:rowOff>
    </xdr:to>
    <xdr:cxnSp macro="">
      <xdr:nvCxnSpPr>
        <xdr:cNvPr id="594" name="直線コネクタ 593">
          <a:extLst>
            <a:ext uri="{FF2B5EF4-FFF2-40B4-BE49-F238E27FC236}">
              <a16:creationId xmlns:a16="http://schemas.microsoft.com/office/drawing/2014/main" id="{936FF710-B686-4053-8850-2FBE4DF07AD5}"/>
            </a:ext>
          </a:extLst>
        </xdr:cNvPr>
        <xdr:cNvCxnSpPr/>
      </xdr:nvCxnSpPr>
      <xdr:spPr>
        <a:xfrm flipV="1">
          <a:off x="20434300" y="64998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125984</xdr:rowOff>
    </xdr:from>
    <xdr:to>
      <xdr:col>102</xdr:col>
      <xdr:colOff>165100</xdr:colOff>
      <xdr:row>38</xdr:row>
      <xdr:rowOff>56135</xdr:rowOff>
    </xdr:to>
    <xdr:sp macro="" textlink="">
      <xdr:nvSpPr>
        <xdr:cNvPr id="595" name="楕円 594">
          <a:extLst>
            <a:ext uri="{FF2B5EF4-FFF2-40B4-BE49-F238E27FC236}">
              <a16:creationId xmlns:a16="http://schemas.microsoft.com/office/drawing/2014/main" id="{BCB57F6F-5123-4BB4-A7BA-0F445F221A6A}"/>
            </a:ext>
          </a:extLst>
        </xdr:cNvPr>
        <xdr:cNvSpPr/>
      </xdr:nvSpPr>
      <xdr:spPr>
        <a:xfrm>
          <a:off x="19494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167640</xdr:rowOff>
    </xdr:from>
    <xdr:to>
      <xdr:col>107</xdr:col>
      <xdr:colOff>50800</xdr:colOff>
      <xdr:row>38</xdr:row>
      <xdr:rowOff>5334</xdr:rowOff>
    </xdr:to>
    <xdr:cxnSp macro="">
      <xdr:nvCxnSpPr>
        <xdr:cNvPr id="596" name="直線コネクタ 595">
          <a:extLst>
            <a:ext uri="{FF2B5EF4-FFF2-40B4-BE49-F238E27FC236}">
              <a16:creationId xmlns:a16="http://schemas.microsoft.com/office/drawing/2014/main" id="{724D20FC-0AE9-4673-AF2D-9D8EC91F8A6E}"/>
            </a:ext>
          </a:extLst>
        </xdr:cNvPr>
        <xdr:cNvCxnSpPr/>
      </xdr:nvCxnSpPr>
      <xdr:spPr>
        <a:xfrm flipV="1">
          <a:off x="19545300" y="651129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137414</xdr:rowOff>
    </xdr:from>
    <xdr:to>
      <xdr:col>98</xdr:col>
      <xdr:colOff>38100</xdr:colOff>
      <xdr:row>38</xdr:row>
      <xdr:rowOff>67564</xdr:rowOff>
    </xdr:to>
    <xdr:sp macro="" textlink="">
      <xdr:nvSpPr>
        <xdr:cNvPr id="597" name="楕円 596">
          <a:extLst>
            <a:ext uri="{FF2B5EF4-FFF2-40B4-BE49-F238E27FC236}">
              <a16:creationId xmlns:a16="http://schemas.microsoft.com/office/drawing/2014/main" id="{E9F2F006-2123-4462-8CC8-5AF397BB345C}"/>
            </a:ext>
          </a:extLst>
        </xdr:cNvPr>
        <xdr:cNvSpPr/>
      </xdr:nvSpPr>
      <xdr:spPr>
        <a:xfrm>
          <a:off x="18605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5334</xdr:rowOff>
    </xdr:from>
    <xdr:to>
      <xdr:col>102</xdr:col>
      <xdr:colOff>114300</xdr:colOff>
      <xdr:row>38</xdr:row>
      <xdr:rowOff>16764</xdr:rowOff>
    </xdr:to>
    <xdr:cxnSp macro="">
      <xdr:nvCxnSpPr>
        <xdr:cNvPr id="598" name="直線コネクタ 597">
          <a:extLst>
            <a:ext uri="{FF2B5EF4-FFF2-40B4-BE49-F238E27FC236}">
              <a16:creationId xmlns:a16="http://schemas.microsoft.com/office/drawing/2014/main" id="{63E8150E-B8D8-4C7D-98C3-E0E99C842A81}"/>
            </a:ext>
          </a:extLst>
        </xdr:cNvPr>
        <xdr:cNvCxnSpPr/>
      </xdr:nvCxnSpPr>
      <xdr:spPr>
        <a:xfrm flipV="1">
          <a:off x="18656300" y="652043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A2E7F7B1-ABEF-4946-8060-F7E9E8AF66F8}"/>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E9FA309A-B8A6-41F5-BEC8-38C3E90E06A9}"/>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D0E533EF-C485-4CB9-B345-87D5E9D955B7}"/>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0B895840-A273-488D-9F13-FA3D3C51429B}"/>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52087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AB1AA6F5-B000-4485-94DD-F25976BF9DE9}"/>
            </a:ext>
          </a:extLst>
        </xdr:cNvPr>
        <xdr:cNvSpPr txBox="1"/>
      </xdr:nvSpPr>
      <xdr:spPr>
        <a:xfrm>
          <a:off x="210757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63517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E5C54D99-21AD-4FE6-9FAE-35CD4C3B9A47}"/>
            </a:ext>
          </a:extLst>
        </xdr:cNvPr>
        <xdr:cNvSpPr txBox="1"/>
      </xdr:nvSpPr>
      <xdr:spPr>
        <a:xfrm>
          <a:off x="2019942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72661</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8A577D4D-D603-4292-8436-608B4AB427EF}"/>
            </a:ext>
          </a:extLst>
        </xdr:cNvPr>
        <xdr:cNvSpPr txBox="1"/>
      </xdr:nvSpPr>
      <xdr:spPr>
        <a:xfrm>
          <a:off x="19310427" y="624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84091</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B4422140-C415-421A-9265-2BDF4850718F}"/>
            </a:ext>
          </a:extLst>
        </xdr:cNvPr>
        <xdr:cNvSpPr txBox="1"/>
      </xdr:nvSpPr>
      <xdr:spPr>
        <a:xfrm>
          <a:off x="18421427" y="625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F042CE9-0E55-4459-85EE-3870D22C1AC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49C635F-9C4C-42BA-9421-77C4205220E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3E76978-D661-4662-8F53-A26012CF12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354984C-DB5D-4DDF-A87B-6818F9C43DB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149D9B9-8F02-4250-ADB9-3DA963A9045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D763796-240D-4AAF-B8A5-CD1591CDE93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443BBE8-9083-4E6B-9DF4-C6D1CAA83F5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C6A65FD-CDBA-4DD7-B1B2-83A219AF1B8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660AC71-E13C-4AF7-9A3E-6174C006DFE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F9D22A21-F93E-4DCF-8DDD-010F40D1823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1E88BBE6-8950-4CCA-AAAA-F27F829984B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A272D92-6A9A-4469-9055-CE1FDF70261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3461560A-1201-486E-8FCF-7003792F1DD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A9EF2E4-2DD6-4987-9F17-66309481FB5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FDF7CD9-E66C-4813-85D7-0A424E21EF3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E768FAC-A1B5-4BDB-B965-3FC610A9F5F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46CF28F2-EBCD-4442-A46C-C06B714B4F6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DB43D984-79F4-4B8A-815D-E666DD65D66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20027E4-65BA-4DB7-9167-9B7250AD071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7E0137C-108A-490D-82A9-AD8E02B0347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E8558D9C-D36F-49E6-9DAF-65045501D2D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724921A-9964-4284-9B2C-E905FB3790B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CF38E94-63D9-4F8C-AB1C-704B490D3FD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C780FA96-DB79-4AB9-AE09-51C9F9AFF33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EE2CED20-CE21-4A66-BAB5-4366F90872FA}"/>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3FBD96E1-5D2B-49A8-890F-6AB2C1FDC269}"/>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05FB5CF8-28A7-489A-B01D-6332F7D86726}"/>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949333E1-0CC9-4C87-9FBA-E193A51ACFCA}"/>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73E51382-CAA9-4AB4-A1C0-3526CC8B4D91}"/>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395F1E02-0B15-46DA-B8A2-C09C4EEB7259}"/>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B6ACCA0C-0B94-47C5-9EBF-995CF5A052E2}"/>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5CFC65EB-E3A6-4FE3-8A73-6D4EC6B3FEBB}"/>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A42703E2-0914-4C2D-A441-96CF60FC937E}"/>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25FE036A-CD06-4080-A9A5-A3BF6D75D0FC}"/>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1" name="フローチャート: 判断 640">
          <a:extLst>
            <a:ext uri="{FF2B5EF4-FFF2-40B4-BE49-F238E27FC236}">
              <a16:creationId xmlns:a16="http://schemas.microsoft.com/office/drawing/2014/main" id="{14C25206-6DE6-4F2A-83AE-D6EB584663AB}"/>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593C8EB-99FB-4A47-BA10-A602E2236EA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A9B7B26-84E3-4786-B2BE-EABE7836C97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D6201D3-1F11-49A4-B1E3-5EB6794881F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3E8857A-91FF-4BD0-B845-D166AE2E35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8CE7F55-3D69-4601-AEB1-2C816E79CEC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126365</xdr:rowOff>
    </xdr:from>
    <xdr:to>
      <xdr:col>85</xdr:col>
      <xdr:colOff>177800</xdr:colOff>
      <xdr:row>58</xdr:row>
      <xdr:rowOff>56515</xdr:rowOff>
    </xdr:to>
    <xdr:sp macro="" textlink="">
      <xdr:nvSpPr>
        <xdr:cNvPr id="647" name="楕円 646">
          <a:extLst>
            <a:ext uri="{FF2B5EF4-FFF2-40B4-BE49-F238E27FC236}">
              <a16:creationId xmlns:a16="http://schemas.microsoft.com/office/drawing/2014/main" id="{B960C00C-E73B-4310-ADAC-C3D7C5952C54}"/>
            </a:ext>
          </a:extLst>
        </xdr:cNvPr>
        <xdr:cNvSpPr/>
      </xdr:nvSpPr>
      <xdr:spPr>
        <a:xfrm>
          <a:off x="162687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149242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3BDF34DA-C2E1-4690-96C1-7F5E0C42E344}"/>
            </a:ext>
          </a:extLst>
        </xdr:cNvPr>
        <xdr:cNvSpPr txBox="1"/>
      </xdr:nvSpPr>
      <xdr:spPr>
        <a:xfrm>
          <a:off x="16357600"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122555</xdr:rowOff>
    </xdr:from>
    <xdr:to>
      <xdr:col>81</xdr:col>
      <xdr:colOff>101600</xdr:colOff>
      <xdr:row>58</xdr:row>
      <xdr:rowOff>52705</xdr:rowOff>
    </xdr:to>
    <xdr:sp macro="" textlink="">
      <xdr:nvSpPr>
        <xdr:cNvPr id="649" name="楕円 648">
          <a:extLst>
            <a:ext uri="{FF2B5EF4-FFF2-40B4-BE49-F238E27FC236}">
              <a16:creationId xmlns:a16="http://schemas.microsoft.com/office/drawing/2014/main" id="{4D58FD69-4ABD-427C-81A8-9D31F8129DE7}"/>
            </a:ext>
          </a:extLst>
        </xdr:cNvPr>
        <xdr:cNvSpPr/>
      </xdr:nvSpPr>
      <xdr:spPr>
        <a:xfrm>
          <a:off x="15430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1905</xdr:rowOff>
    </xdr:from>
    <xdr:to>
      <xdr:col>85</xdr:col>
      <xdr:colOff>127000</xdr:colOff>
      <xdr:row>58</xdr:row>
      <xdr:rowOff>5715</xdr:rowOff>
    </xdr:to>
    <xdr:cxnSp macro="">
      <xdr:nvCxnSpPr>
        <xdr:cNvPr id="650" name="直線コネクタ 649">
          <a:extLst>
            <a:ext uri="{FF2B5EF4-FFF2-40B4-BE49-F238E27FC236}">
              <a16:creationId xmlns:a16="http://schemas.microsoft.com/office/drawing/2014/main" id="{589528B1-7CE5-402D-840C-2533EA28EFB9}"/>
            </a:ext>
          </a:extLst>
        </xdr:cNvPr>
        <xdr:cNvCxnSpPr/>
      </xdr:nvCxnSpPr>
      <xdr:spPr>
        <a:xfrm>
          <a:off x="15481300" y="994600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44450</xdr:rowOff>
    </xdr:from>
    <xdr:to>
      <xdr:col>76</xdr:col>
      <xdr:colOff>165100</xdr:colOff>
      <xdr:row>58</xdr:row>
      <xdr:rowOff>146050</xdr:rowOff>
    </xdr:to>
    <xdr:sp macro="" textlink="">
      <xdr:nvSpPr>
        <xdr:cNvPr id="651" name="楕円 650">
          <a:extLst>
            <a:ext uri="{FF2B5EF4-FFF2-40B4-BE49-F238E27FC236}">
              <a16:creationId xmlns:a16="http://schemas.microsoft.com/office/drawing/2014/main" id="{EC0BFA9D-A310-48D8-8CC7-F64864A4E07B}"/>
            </a:ext>
          </a:extLst>
        </xdr:cNvPr>
        <xdr:cNvSpPr/>
      </xdr:nvSpPr>
      <xdr:spPr>
        <a:xfrm>
          <a:off x="14541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xdr:rowOff>
    </xdr:from>
    <xdr:to>
      <xdr:col>81</xdr:col>
      <xdr:colOff>50800</xdr:colOff>
      <xdr:row>58</xdr:row>
      <xdr:rowOff>95250</xdr:rowOff>
    </xdr:to>
    <xdr:cxnSp macro="">
      <xdr:nvCxnSpPr>
        <xdr:cNvPr id="652" name="直線コネクタ 651">
          <a:extLst>
            <a:ext uri="{FF2B5EF4-FFF2-40B4-BE49-F238E27FC236}">
              <a16:creationId xmlns:a16="http://schemas.microsoft.com/office/drawing/2014/main" id="{5C4E2F5B-5FE9-40B7-A462-A3C8FF521C33}"/>
            </a:ext>
          </a:extLst>
        </xdr:cNvPr>
        <xdr:cNvCxnSpPr/>
      </xdr:nvCxnSpPr>
      <xdr:spPr>
        <a:xfrm flipV="1">
          <a:off x="14592300" y="994600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53" name="楕円 652">
          <a:extLst>
            <a:ext uri="{FF2B5EF4-FFF2-40B4-BE49-F238E27FC236}">
              <a16:creationId xmlns:a16="http://schemas.microsoft.com/office/drawing/2014/main" id="{BD8D22B7-2483-4E75-B680-D3F7B0409EB9}"/>
            </a:ext>
          </a:extLst>
        </xdr:cNvPr>
        <xdr:cNvSpPr/>
      </xdr:nvSpPr>
      <xdr:spPr>
        <a:xfrm>
          <a:off x="13652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60960</xdr:rowOff>
    </xdr:from>
    <xdr:to>
      <xdr:col>76</xdr:col>
      <xdr:colOff>114300</xdr:colOff>
      <xdr:row>58</xdr:row>
      <xdr:rowOff>95250</xdr:rowOff>
    </xdr:to>
    <xdr:cxnSp macro="">
      <xdr:nvCxnSpPr>
        <xdr:cNvPr id="654" name="直線コネクタ 653">
          <a:extLst>
            <a:ext uri="{FF2B5EF4-FFF2-40B4-BE49-F238E27FC236}">
              <a16:creationId xmlns:a16="http://schemas.microsoft.com/office/drawing/2014/main" id="{16377CE7-43A6-4F69-87A7-8F3D73FBB19E}"/>
            </a:ext>
          </a:extLst>
        </xdr:cNvPr>
        <xdr:cNvCxnSpPr/>
      </xdr:nvCxnSpPr>
      <xdr:spPr>
        <a:xfrm>
          <a:off x="13703300" y="100050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145415</xdr:rowOff>
    </xdr:from>
    <xdr:to>
      <xdr:col>67</xdr:col>
      <xdr:colOff>101600</xdr:colOff>
      <xdr:row>58</xdr:row>
      <xdr:rowOff>75565</xdr:rowOff>
    </xdr:to>
    <xdr:sp macro="" textlink="">
      <xdr:nvSpPr>
        <xdr:cNvPr id="655" name="楕円 654">
          <a:extLst>
            <a:ext uri="{FF2B5EF4-FFF2-40B4-BE49-F238E27FC236}">
              <a16:creationId xmlns:a16="http://schemas.microsoft.com/office/drawing/2014/main" id="{D9860CEC-C435-4627-BD05-E750A85503FA}"/>
            </a:ext>
          </a:extLst>
        </xdr:cNvPr>
        <xdr:cNvSpPr/>
      </xdr:nvSpPr>
      <xdr:spPr>
        <a:xfrm>
          <a:off x="12763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24765</xdr:rowOff>
    </xdr:from>
    <xdr:to>
      <xdr:col>71</xdr:col>
      <xdr:colOff>177800</xdr:colOff>
      <xdr:row>58</xdr:row>
      <xdr:rowOff>60960</xdr:rowOff>
    </xdr:to>
    <xdr:cxnSp macro="">
      <xdr:nvCxnSpPr>
        <xdr:cNvPr id="656" name="直線コネクタ 655">
          <a:extLst>
            <a:ext uri="{FF2B5EF4-FFF2-40B4-BE49-F238E27FC236}">
              <a16:creationId xmlns:a16="http://schemas.microsoft.com/office/drawing/2014/main" id="{EB9EAB42-EDBB-4058-982E-4E6415972123}"/>
            </a:ext>
          </a:extLst>
        </xdr:cNvPr>
        <xdr:cNvCxnSpPr/>
      </xdr:nvCxnSpPr>
      <xdr:spPr>
        <a:xfrm>
          <a:off x="12814300" y="99688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657" name="n_1aveValue【学校施設】&#10;有形固定資産減価償却率">
          <a:extLst>
            <a:ext uri="{FF2B5EF4-FFF2-40B4-BE49-F238E27FC236}">
              <a16:creationId xmlns:a16="http://schemas.microsoft.com/office/drawing/2014/main" id="{00109A13-002F-4DDE-8C61-0026A98370C0}"/>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658" name="n_2aveValue【学校施設】&#10;有形固定資産減価償却率">
          <a:extLst>
            <a:ext uri="{FF2B5EF4-FFF2-40B4-BE49-F238E27FC236}">
              <a16:creationId xmlns:a16="http://schemas.microsoft.com/office/drawing/2014/main" id="{A7043422-B897-45E1-83C6-22844476DCEB}"/>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45464E68-9D31-42DB-A3E4-3B89CB890036}"/>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60" name="n_4aveValue【学校施設】&#10;有形固定資産減価償却率">
          <a:extLst>
            <a:ext uri="{FF2B5EF4-FFF2-40B4-BE49-F238E27FC236}">
              <a16:creationId xmlns:a16="http://schemas.microsoft.com/office/drawing/2014/main" id="{C67E19AC-6246-4800-BB73-01BADA6616A4}"/>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69232</xdr:rowOff>
    </xdr:from>
    <xdr:ext cx="405111" cy="259045"/>
    <xdr:sp macro="" textlink="">
      <xdr:nvSpPr>
        <xdr:cNvPr id="661" name="n_1mainValue【学校施設】&#10;有形固定資産減価償却率">
          <a:extLst>
            <a:ext uri="{FF2B5EF4-FFF2-40B4-BE49-F238E27FC236}">
              <a16:creationId xmlns:a16="http://schemas.microsoft.com/office/drawing/2014/main" id="{ED8659D7-7795-460C-8E16-379B2A98B167}"/>
            </a:ext>
          </a:extLst>
        </xdr:cNvPr>
        <xdr:cNvSpPr txBox="1"/>
      </xdr:nvSpPr>
      <xdr:spPr>
        <a:xfrm>
          <a:off x="152660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162577</xdr:rowOff>
    </xdr:from>
    <xdr:ext cx="405111" cy="259045"/>
    <xdr:sp macro="" textlink="">
      <xdr:nvSpPr>
        <xdr:cNvPr id="662" name="n_2mainValue【学校施設】&#10;有形固定資産減価償却率">
          <a:extLst>
            <a:ext uri="{FF2B5EF4-FFF2-40B4-BE49-F238E27FC236}">
              <a16:creationId xmlns:a16="http://schemas.microsoft.com/office/drawing/2014/main" id="{70F55811-ED4E-4499-8831-856891AC1566}"/>
            </a:ext>
          </a:extLst>
        </xdr:cNvPr>
        <xdr:cNvSpPr txBox="1"/>
      </xdr:nvSpPr>
      <xdr:spPr>
        <a:xfrm>
          <a:off x="143897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63" name="n_3mainValue【学校施設】&#10;有形固定資産減価償却率">
          <a:extLst>
            <a:ext uri="{FF2B5EF4-FFF2-40B4-BE49-F238E27FC236}">
              <a16:creationId xmlns:a16="http://schemas.microsoft.com/office/drawing/2014/main" id="{09CEC8DB-2037-436E-A615-93BC16D5E802}"/>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92092</xdr:rowOff>
    </xdr:from>
    <xdr:ext cx="405111" cy="259045"/>
    <xdr:sp macro="" textlink="">
      <xdr:nvSpPr>
        <xdr:cNvPr id="664" name="n_4mainValue【学校施設】&#10;有形固定資産減価償却率">
          <a:extLst>
            <a:ext uri="{FF2B5EF4-FFF2-40B4-BE49-F238E27FC236}">
              <a16:creationId xmlns:a16="http://schemas.microsoft.com/office/drawing/2014/main" id="{6297B5AF-441B-49A8-88F9-C0BC6D0037F5}"/>
            </a:ext>
          </a:extLst>
        </xdr:cNvPr>
        <xdr:cNvSpPr txBox="1"/>
      </xdr:nvSpPr>
      <xdr:spPr>
        <a:xfrm>
          <a:off x="126117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6C17756-C5AF-4071-B5A5-EE4A53231A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1DD382AC-253A-4F11-A8DA-AA8A83D586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AA1A35B-A83A-4412-BAB5-55B2974A16F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D36B8D0-8AEF-4509-A891-F09CCC5C25C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F82472B-98C6-4546-8AEC-F9B44BC44F8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B675DCCC-65EC-4DF1-85BC-83FE61D749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4DFD93B-0EA8-4129-8C04-D7F17F4B770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8B67ADF-6AD4-430F-92BF-82A3C7448B5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F62BD75-9828-48C7-9AC9-D9F0541D9C9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46EEE79-0F66-496E-81DC-D09D2999D93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B2667A4A-E029-4ECB-BDCF-4EFE7111085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D701D455-7190-48C1-BF0E-D6BF8029445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AC796A43-48F0-42E6-B457-68795BE8368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5EF35FB7-9AFD-4BAA-9AB1-A587F14AD0A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813339CD-6536-4C63-BEBB-CD519A794DF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877982A9-6C06-4EB5-8AE5-5E85F4515CA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639B153C-1203-45A1-9581-D1D41026D17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25C122CF-D8B6-4B6D-BBA8-9F599C421DB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DFF562D5-0E65-486A-B4B6-BCA4D627CBF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FB40B478-AAE8-4455-A356-486766F16E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059B06E6-D36D-49D4-8016-0C328919B2E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E5095F68-5453-47AE-8A49-644E537C83C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A8644333-99EB-41A1-924A-FC9515558D2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7F8FB134-F63F-4659-8233-3E17E1E83C89}"/>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314B00EF-648E-4F6E-ADD2-51B66E0ECF43}"/>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1FB35D5B-140A-4164-8A43-D2FE4F9F1F1D}"/>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4B090506-B236-4356-A5A4-3C8015609804}"/>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4F4B3B58-72A5-44C8-BC6D-5777A6994C58}"/>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a:extLst>
            <a:ext uri="{FF2B5EF4-FFF2-40B4-BE49-F238E27FC236}">
              <a16:creationId xmlns:a16="http://schemas.microsoft.com/office/drawing/2014/main" id="{CC3F55F7-7167-4C1C-855A-C2BE4DECA685}"/>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2E1DAB47-E9FA-48DD-AA42-3D3F00CA2A1B}"/>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97720688-2616-457E-BC81-95734DD6D502}"/>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4648E50C-F97F-4298-920F-E3605BED17B3}"/>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3F122261-52B9-4833-B253-4AD28C5EA18E}"/>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698" name="フローチャート: 判断 697">
          <a:extLst>
            <a:ext uri="{FF2B5EF4-FFF2-40B4-BE49-F238E27FC236}">
              <a16:creationId xmlns:a16="http://schemas.microsoft.com/office/drawing/2014/main" id="{4219B19E-EF88-45F7-B1B7-4429270372C3}"/>
            </a:ext>
          </a:extLst>
        </xdr:cNvPr>
        <xdr:cNvSpPr/>
      </xdr:nvSpPr>
      <xdr:spPr>
        <a:xfrm>
          <a:off x="18605500" y="106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857135D-71B8-4118-BE14-5EBC40BD1E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9ABE998-5C85-4BFE-867B-C047D98352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1E792FE-DC03-4A2B-9B6E-0FBB0DD255C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7D3A7C8-E18F-455F-AF44-F3AA7A31CC1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DB62AA2-42EE-4544-BB31-FA2D661860D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58738</xdr:rowOff>
    </xdr:from>
    <xdr:to>
      <xdr:col>116</xdr:col>
      <xdr:colOff>114300</xdr:colOff>
      <xdr:row>62</xdr:row>
      <xdr:rowOff>160338</xdr:rowOff>
    </xdr:to>
    <xdr:sp macro="" textlink="">
      <xdr:nvSpPr>
        <xdr:cNvPr id="704" name="楕円 703">
          <a:extLst>
            <a:ext uri="{FF2B5EF4-FFF2-40B4-BE49-F238E27FC236}">
              <a16:creationId xmlns:a16="http://schemas.microsoft.com/office/drawing/2014/main" id="{2D2A9184-1908-4425-9DDE-E3E646A6D854}"/>
            </a:ext>
          </a:extLst>
        </xdr:cNvPr>
        <xdr:cNvSpPr/>
      </xdr:nvSpPr>
      <xdr:spPr>
        <a:xfrm>
          <a:off x="22110700" y="1068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145115</xdr:rowOff>
    </xdr:from>
    <xdr:ext cx="469744" cy="259045"/>
    <xdr:sp macro="" textlink="">
      <xdr:nvSpPr>
        <xdr:cNvPr id="705" name="【学校施設】&#10;一人当たり面積該当値テキスト">
          <a:extLst>
            <a:ext uri="{FF2B5EF4-FFF2-40B4-BE49-F238E27FC236}">
              <a16:creationId xmlns:a16="http://schemas.microsoft.com/office/drawing/2014/main" id="{9B05AE78-F45A-493C-BF7C-E966BB07F735}"/>
            </a:ext>
          </a:extLst>
        </xdr:cNvPr>
        <xdr:cNvSpPr txBox="1"/>
      </xdr:nvSpPr>
      <xdr:spPr>
        <a:xfrm>
          <a:off x="22199600" y="1060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47117</xdr:rowOff>
    </xdr:from>
    <xdr:to>
      <xdr:col>112</xdr:col>
      <xdr:colOff>38100</xdr:colOff>
      <xdr:row>62</xdr:row>
      <xdr:rowOff>148717</xdr:rowOff>
    </xdr:to>
    <xdr:sp macro="" textlink="">
      <xdr:nvSpPr>
        <xdr:cNvPr id="706" name="楕円 705">
          <a:extLst>
            <a:ext uri="{FF2B5EF4-FFF2-40B4-BE49-F238E27FC236}">
              <a16:creationId xmlns:a16="http://schemas.microsoft.com/office/drawing/2014/main" id="{75967754-44C2-499F-87FB-743EFADC9FCB}"/>
            </a:ext>
          </a:extLst>
        </xdr:cNvPr>
        <xdr:cNvSpPr/>
      </xdr:nvSpPr>
      <xdr:spPr>
        <a:xfrm>
          <a:off x="21272500" y="1067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97917</xdr:rowOff>
    </xdr:from>
    <xdr:to>
      <xdr:col>116</xdr:col>
      <xdr:colOff>63500</xdr:colOff>
      <xdr:row>62</xdr:row>
      <xdr:rowOff>109538</xdr:rowOff>
    </xdr:to>
    <xdr:cxnSp macro="">
      <xdr:nvCxnSpPr>
        <xdr:cNvPr id="707" name="直線コネクタ 706">
          <a:extLst>
            <a:ext uri="{FF2B5EF4-FFF2-40B4-BE49-F238E27FC236}">
              <a16:creationId xmlns:a16="http://schemas.microsoft.com/office/drawing/2014/main" id="{EF1944CF-5453-471F-8B80-212EF4919EA6}"/>
            </a:ext>
          </a:extLst>
        </xdr:cNvPr>
        <xdr:cNvCxnSpPr/>
      </xdr:nvCxnSpPr>
      <xdr:spPr>
        <a:xfrm>
          <a:off x="21323300" y="10727817"/>
          <a:ext cx="8382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76264</xdr:rowOff>
    </xdr:from>
    <xdr:to>
      <xdr:col>107</xdr:col>
      <xdr:colOff>101600</xdr:colOff>
      <xdr:row>63</xdr:row>
      <xdr:rowOff>6414</xdr:rowOff>
    </xdr:to>
    <xdr:sp macro="" textlink="">
      <xdr:nvSpPr>
        <xdr:cNvPr id="708" name="楕円 707">
          <a:extLst>
            <a:ext uri="{FF2B5EF4-FFF2-40B4-BE49-F238E27FC236}">
              <a16:creationId xmlns:a16="http://schemas.microsoft.com/office/drawing/2014/main" id="{B8851437-5702-4959-A546-C2D948259595}"/>
            </a:ext>
          </a:extLst>
        </xdr:cNvPr>
        <xdr:cNvSpPr/>
      </xdr:nvSpPr>
      <xdr:spPr>
        <a:xfrm>
          <a:off x="20383500" y="1070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97917</xdr:rowOff>
    </xdr:from>
    <xdr:to>
      <xdr:col>111</xdr:col>
      <xdr:colOff>177800</xdr:colOff>
      <xdr:row>62</xdr:row>
      <xdr:rowOff>127064</xdr:rowOff>
    </xdr:to>
    <xdr:cxnSp macro="">
      <xdr:nvCxnSpPr>
        <xdr:cNvPr id="709" name="直線コネクタ 708">
          <a:extLst>
            <a:ext uri="{FF2B5EF4-FFF2-40B4-BE49-F238E27FC236}">
              <a16:creationId xmlns:a16="http://schemas.microsoft.com/office/drawing/2014/main" id="{464B5D84-FFDC-4082-9ECE-A17C834B776A}"/>
            </a:ext>
          </a:extLst>
        </xdr:cNvPr>
        <xdr:cNvCxnSpPr/>
      </xdr:nvCxnSpPr>
      <xdr:spPr>
        <a:xfrm flipV="1">
          <a:off x="20434300" y="10727817"/>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80835</xdr:rowOff>
    </xdr:from>
    <xdr:to>
      <xdr:col>102</xdr:col>
      <xdr:colOff>165100</xdr:colOff>
      <xdr:row>63</xdr:row>
      <xdr:rowOff>10985</xdr:rowOff>
    </xdr:to>
    <xdr:sp macro="" textlink="">
      <xdr:nvSpPr>
        <xdr:cNvPr id="710" name="楕円 709">
          <a:extLst>
            <a:ext uri="{FF2B5EF4-FFF2-40B4-BE49-F238E27FC236}">
              <a16:creationId xmlns:a16="http://schemas.microsoft.com/office/drawing/2014/main" id="{CADFB84A-7007-41E2-B928-84102FAFBF57}"/>
            </a:ext>
          </a:extLst>
        </xdr:cNvPr>
        <xdr:cNvSpPr/>
      </xdr:nvSpPr>
      <xdr:spPr>
        <a:xfrm>
          <a:off x="19494500" y="1071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127064</xdr:rowOff>
    </xdr:from>
    <xdr:to>
      <xdr:col>107</xdr:col>
      <xdr:colOff>50800</xdr:colOff>
      <xdr:row>62</xdr:row>
      <xdr:rowOff>131635</xdr:rowOff>
    </xdr:to>
    <xdr:cxnSp macro="">
      <xdr:nvCxnSpPr>
        <xdr:cNvPr id="711" name="直線コネクタ 710">
          <a:extLst>
            <a:ext uri="{FF2B5EF4-FFF2-40B4-BE49-F238E27FC236}">
              <a16:creationId xmlns:a16="http://schemas.microsoft.com/office/drawing/2014/main" id="{6AA09D8B-FAC8-4131-8F3F-AC8F6FE66482}"/>
            </a:ext>
          </a:extLst>
        </xdr:cNvPr>
        <xdr:cNvCxnSpPr/>
      </xdr:nvCxnSpPr>
      <xdr:spPr>
        <a:xfrm flipV="1">
          <a:off x="19545300" y="1075696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85407</xdr:rowOff>
    </xdr:from>
    <xdr:to>
      <xdr:col>98</xdr:col>
      <xdr:colOff>38100</xdr:colOff>
      <xdr:row>63</xdr:row>
      <xdr:rowOff>15557</xdr:rowOff>
    </xdr:to>
    <xdr:sp macro="" textlink="">
      <xdr:nvSpPr>
        <xdr:cNvPr id="712" name="楕円 711">
          <a:extLst>
            <a:ext uri="{FF2B5EF4-FFF2-40B4-BE49-F238E27FC236}">
              <a16:creationId xmlns:a16="http://schemas.microsoft.com/office/drawing/2014/main" id="{AF971E20-7A0F-47BA-AAFC-3FEC87C04DDB}"/>
            </a:ext>
          </a:extLst>
        </xdr:cNvPr>
        <xdr:cNvSpPr/>
      </xdr:nvSpPr>
      <xdr:spPr>
        <a:xfrm>
          <a:off x="18605500" y="1071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131635</xdr:rowOff>
    </xdr:from>
    <xdr:to>
      <xdr:col>102</xdr:col>
      <xdr:colOff>114300</xdr:colOff>
      <xdr:row>62</xdr:row>
      <xdr:rowOff>136207</xdr:rowOff>
    </xdr:to>
    <xdr:cxnSp macro="">
      <xdr:nvCxnSpPr>
        <xdr:cNvPr id="713" name="直線コネクタ 712">
          <a:extLst>
            <a:ext uri="{FF2B5EF4-FFF2-40B4-BE49-F238E27FC236}">
              <a16:creationId xmlns:a16="http://schemas.microsoft.com/office/drawing/2014/main" id="{EAF8B3EB-F1BF-4B61-B9FF-AE80F284A247}"/>
            </a:ext>
          </a:extLst>
        </xdr:cNvPr>
        <xdr:cNvCxnSpPr/>
      </xdr:nvCxnSpPr>
      <xdr:spPr>
        <a:xfrm flipV="1">
          <a:off x="18656300" y="1076153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714" name="n_1aveValue【学校施設】&#10;一人当たり面積">
          <a:extLst>
            <a:ext uri="{FF2B5EF4-FFF2-40B4-BE49-F238E27FC236}">
              <a16:creationId xmlns:a16="http://schemas.microsoft.com/office/drawing/2014/main" id="{0CB3A7A0-5EB9-4D97-ADBD-77D77BC9F8CB}"/>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a:extLst>
            <a:ext uri="{FF2B5EF4-FFF2-40B4-BE49-F238E27FC236}">
              <a16:creationId xmlns:a16="http://schemas.microsoft.com/office/drawing/2014/main" id="{5A16BD5A-2535-4918-BA2F-1C0A9499B7CB}"/>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716" name="n_3aveValue【学校施設】&#10;一人当たり面積">
          <a:extLst>
            <a:ext uri="{FF2B5EF4-FFF2-40B4-BE49-F238E27FC236}">
              <a16:creationId xmlns:a16="http://schemas.microsoft.com/office/drawing/2014/main" id="{F58AAED9-148E-49AF-8EB7-42957D892446}"/>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112857</xdr:rowOff>
    </xdr:from>
    <xdr:ext cx="469744" cy="259045"/>
    <xdr:sp macro="" textlink="">
      <xdr:nvSpPr>
        <xdr:cNvPr id="717" name="n_4aveValue【学校施設】&#10;一人当たり面積">
          <a:extLst>
            <a:ext uri="{FF2B5EF4-FFF2-40B4-BE49-F238E27FC236}">
              <a16:creationId xmlns:a16="http://schemas.microsoft.com/office/drawing/2014/main" id="{F8798355-73AC-498D-B06D-37F59758130D}"/>
            </a:ext>
          </a:extLst>
        </xdr:cNvPr>
        <xdr:cNvSpPr txBox="1"/>
      </xdr:nvSpPr>
      <xdr:spPr>
        <a:xfrm>
          <a:off x="18421427" y="1039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139844</xdr:rowOff>
    </xdr:from>
    <xdr:ext cx="469744" cy="259045"/>
    <xdr:sp macro="" textlink="">
      <xdr:nvSpPr>
        <xdr:cNvPr id="718" name="n_1mainValue【学校施設】&#10;一人当たり面積">
          <a:extLst>
            <a:ext uri="{FF2B5EF4-FFF2-40B4-BE49-F238E27FC236}">
              <a16:creationId xmlns:a16="http://schemas.microsoft.com/office/drawing/2014/main" id="{369F8AC3-ECEA-4AF1-A97F-9FC9A856CD89}"/>
            </a:ext>
          </a:extLst>
        </xdr:cNvPr>
        <xdr:cNvSpPr txBox="1"/>
      </xdr:nvSpPr>
      <xdr:spPr>
        <a:xfrm>
          <a:off x="21075727" y="1076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168991</xdr:rowOff>
    </xdr:from>
    <xdr:ext cx="469744" cy="259045"/>
    <xdr:sp macro="" textlink="">
      <xdr:nvSpPr>
        <xdr:cNvPr id="719" name="n_2mainValue【学校施設】&#10;一人当たり面積">
          <a:extLst>
            <a:ext uri="{FF2B5EF4-FFF2-40B4-BE49-F238E27FC236}">
              <a16:creationId xmlns:a16="http://schemas.microsoft.com/office/drawing/2014/main" id="{BC5DA216-EB31-4318-8218-5F078F513B02}"/>
            </a:ext>
          </a:extLst>
        </xdr:cNvPr>
        <xdr:cNvSpPr txBox="1"/>
      </xdr:nvSpPr>
      <xdr:spPr>
        <a:xfrm>
          <a:off x="20199427" y="1079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2112</xdr:rowOff>
    </xdr:from>
    <xdr:ext cx="469744" cy="259045"/>
    <xdr:sp macro="" textlink="">
      <xdr:nvSpPr>
        <xdr:cNvPr id="720" name="n_3mainValue【学校施設】&#10;一人当たり面積">
          <a:extLst>
            <a:ext uri="{FF2B5EF4-FFF2-40B4-BE49-F238E27FC236}">
              <a16:creationId xmlns:a16="http://schemas.microsoft.com/office/drawing/2014/main" id="{33335999-B5A7-4ADE-879E-5CFB9739F173}"/>
            </a:ext>
          </a:extLst>
        </xdr:cNvPr>
        <xdr:cNvSpPr txBox="1"/>
      </xdr:nvSpPr>
      <xdr:spPr>
        <a:xfrm>
          <a:off x="19310427" y="108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6684</xdr:rowOff>
    </xdr:from>
    <xdr:ext cx="469744" cy="259045"/>
    <xdr:sp macro="" textlink="">
      <xdr:nvSpPr>
        <xdr:cNvPr id="721" name="n_4mainValue【学校施設】&#10;一人当たり面積">
          <a:extLst>
            <a:ext uri="{FF2B5EF4-FFF2-40B4-BE49-F238E27FC236}">
              <a16:creationId xmlns:a16="http://schemas.microsoft.com/office/drawing/2014/main" id="{03F631F6-0B06-48AB-9268-98CCECE8B488}"/>
            </a:ext>
          </a:extLst>
        </xdr:cNvPr>
        <xdr:cNvSpPr txBox="1"/>
      </xdr:nvSpPr>
      <xdr:spPr>
        <a:xfrm>
          <a:off x="18421427" y="1080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5BCCCA38-333D-4FBF-8544-7F8149CA3D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2CE50289-2ED9-4E0E-B6F7-36662D85EDA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AD889C79-A8E9-4FAB-A31E-343A99DA8CA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32FDEC66-A8B0-404A-B63A-A74B0FB9119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227CDD3A-790F-4C40-8981-CFEFE612C9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430A8712-5507-445D-988C-B422B550E7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6FCA166C-198E-4B68-97B9-70B6683671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76330B4E-18D8-4656-8306-E655A0F04D1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E61A21C8-E13C-471C-B423-1482B392C2A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25137C0C-14F9-4917-9239-0F0B8187335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2CB7F7E4-A801-41F6-8DA2-388D81AD654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0FF99395-3DB7-4148-A78B-B1B26520A40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D9D63E86-DD93-45B1-960B-657BCCD782B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0321CDFE-2579-40D6-A9D9-AAB713DEE24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49D4BCF9-A1D5-4AC2-BD8F-110966478AA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123EE28E-AB2E-48D4-B2CB-E2A0C38F069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A19B6378-0B4A-4E13-8FD9-8FDA9CFCFBD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04099B54-4B27-4E0E-9236-DD4AE0D4AE6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98CB2E9E-6D90-40FC-ACB0-662E50AF21E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6158635E-CCD8-493A-9689-ECC7A816C0A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46250F26-C43F-4029-A0C5-9EAE3DC5B91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22ADA3E5-F339-4E8E-9B17-F48F22F9EAF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B74B726F-CF5B-4143-98B6-FBF47EB9FDD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2F486FDF-E6EE-4926-9B39-25B67847FCA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6" name="直線コネクタ 745">
          <a:extLst>
            <a:ext uri="{FF2B5EF4-FFF2-40B4-BE49-F238E27FC236}">
              <a16:creationId xmlns:a16="http://schemas.microsoft.com/office/drawing/2014/main" id="{5E3B8628-8D2C-47A9-8C16-9A112D43B164}"/>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7" name="【児童館】&#10;有形固定資産減価償却率最小値テキスト">
          <a:extLst>
            <a:ext uri="{FF2B5EF4-FFF2-40B4-BE49-F238E27FC236}">
              <a16:creationId xmlns:a16="http://schemas.microsoft.com/office/drawing/2014/main" id="{15D2DB93-5459-4F55-B4B0-E99CA13FCD1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a:extLst>
            <a:ext uri="{FF2B5EF4-FFF2-40B4-BE49-F238E27FC236}">
              <a16:creationId xmlns:a16="http://schemas.microsoft.com/office/drawing/2014/main" id="{C7567190-3E2D-48C1-AAAE-94813D4656E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9" name="【児童館】&#10;有形固定資産減価償却率最大値テキスト">
          <a:extLst>
            <a:ext uri="{FF2B5EF4-FFF2-40B4-BE49-F238E27FC236}">
              <a16:creationId xmlns:a16="http://schemas.microsoft.com/office/drawing/2014/main" id="{FA94845C-77F8-4A59-A3E7-6FA0E3FE316E}"/>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0" name="直線コネクタ 749">
          <a:extLst>
            <a:ext uri="{FF2B5EF4-FFF2-40B4-BE49-F238E27FC236}">
              <a16:creationId xmlns:a16="http://schemas.microsoft.com/office/drawing/2014/main" id="{3A5C485D-10AC-47D4-95FB-610DC39FF1EB}"/>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751" name="【児童館】&#10;有形固定資産減価償却率平均値テキスト">
          <a:extLst>
            <a:ext uri="{FF2B5EF4-FFF2-40B4-BE49-F238E27FC236}">
              <a16:creationId xmlns:a16="http://schemas.microsoft.com/office/drawing/2014/main" id="{8ACAABB3-FFE9-40A5-B8A2-16FF62D6EBA5}"/>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2" name="フローチャート: 判断 751">
          <a:extLst>
            <a:ext uri="{FF2B5EF4-FFF2-40B4-BE49-F238E27FC236}">
              <a16:creationId xmlns:a16="http://schemas.microsoft.com/office/drawing/2014/main" id="{8F87474B-4D83-40EB-A664-DB543A48DCD4}"/>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3" name="フローチャート: 判断 752">
          <a:extLst>
            <a:ext uri="{FF2B5EF4-FFF2-40B4-BE49-F238E27FC236}">
              <a16:creationId xmlns:a16="http://schemas.microsoft.com/office/drawing/2014/main" id="{943CC0D6-9A9C-4FD3-A3AE-EA481985ADC3}"/>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a:extLst>
            <a:ext uri="{FF2B5EF4-FFF2-40B4-BE49-F238E27FC236}">
              <a16:creationId xmlns:a16="http://schemas.microsoft.com/office/drawing/2014/main" id="{3975CEA4-3662-43B8-8575-3D3FED849034}"/>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a:extLst>
            <a:ext uri="{FF2B5EF4-FFF2-40B4-BE49-F238E27FC236}">
              <a16:creationId xmlns:a16="http://schemas.microsoft.com/office/drawing/2014/main" id="{E2434C64-6A18-4698-B730-74F7EB2B0AF6}"/>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133986</xdr:rowOff>
    </xdr:from>
    <xdr:to>
      <xdr:col>67</xdr:col>
      <xdr:colOff>101600</xdr:colOff>
      <xdr:row>81</xdr:row>
      <xdr:rowOff>64136</xdr:rowOff>
    </xdr:to>
    <xdr:sp macro="" textlink="">
      <xdr:nvSpPr>
        <xdr:cNvPr id="756" name="フローチャート: 判断 755">
          <a:extLst>
            <a:ext uri="{FF2B5EF4-FFF2-40B4-BE49-F238E27FC236}">
              <a16:creationId xmlns:a16="http://schemas.microsoft.com/office/drawing/2014/main" id="{4F9CDDD8-37CF-440F-9803-3842AA0FD54C}"/>
            </a:ext>
          </a:extLst>
        </xdr:cNvPr>
        <xdr:cNvSpPr/>
      </xdr:nvSpPr>
      <xdr:spPr>
        <a:xfrm>
          <a:off x="12763500" y="1384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03C8AB1-9401-42A3-B060-BE4664107B0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FFBFCFA-1F46-4082-96D2-C2C07C63508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CF60BC4-4F65-4E5D-9564-4108F0EC72D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626DB68-EAC0-47BF-ACFD-29B05C87EE6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F70A7C4-9CFC-48FE-95C9-A3E90A34D63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33020</xdr:rowOff>
    </xdr:from>
    <xdr:to>
      <xdr:col>85</xdr:col>
      <xdr:colOff>177800</xdr:colOff>
      <xdr:row>81</xdr:row>
      <xdr:rowOff>134620</xdr:rowOff>
    </xdr:to>
    <xdr:sp macro="" textlink="">
      <xdr:nvSpPr>
        <xdr:cNvPr id="762" name="楕円 761">
          <a:extLst>
            <a:ext uri="{FF2B5EF4-FFF2-40B4-BE49-F238E27FC236}">
              <a16:creationId xmlns:a16="http://schemas.microsoft.com/office/drawing/2014/main" id="{CED368C6-8BF9-4853-8D55-9D4C7CA7B825}"/>
            </a:ext>
          </a:extLst>
        </xdr:cNvPr>
        <xdr:cNvSpPr/>
      </xdr:nvSpPr>
      <xdr:spPr>
        <a:xfrm>
          <a:off x="162687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55897</xdr:rowOff>
    </xdr:from>
    <xdr:ext cx="405111" cy="259045"/>
    <xdr:sp macro="" textlink="">
      <xdr:nvSpPr>
        <xdr:cNvPr id="763" name="【児童館】&#10;有形固定資産減価償却率該当値テキスト">
          <a:extLst>
            <a:ext uri="{FF2B5EF4-FFF2-40B4-BE49-F238E27FC236}">
              <a16:creationId xmlns:a16="http://schemas.microsoft.com/office/drawing/2014/main" id="{1031FEB1-9C43-405A-8FBA-DB0C665EC55E}"/>
            </a:ext>
          </a:extLst>
        </xdr:cNvPr>
        <xdr:cNvSpPr txBox="1"/>
      </xdr:nvSpPr>
      <xdr:spPr>
        <a:xfrm>
          <a:off x="16357600"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64" name="楕円 763">
          <a:extLst>
            <a:ext uri="{FF2B5EF4-FFF2-40B4-BE49-F238E27FC236}">
              <a16:creationId xmlns:a16="http://schemas.microsoft.com/office/drawing/2014/main" id="{9B477FE3-4920-41EE-A91F-F6B7C06B1925}"/>
            </a:ext>
          </a:extLst>
        </xdr:cNvPr>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83820</xdr:rowOff>
    </xdr:to>
    <xdr:cxnSp macro="">
      <xdr:nvCxnSpPr>
        <xdr:cNvPr id="765" name="直線コネクタ 764">
          <a:extLst>
            <a:ext uri="{FF2B5EF4-FFF2-40B4-BE49-F238E27FC236}">
              <a16:creationId xmlns:a16="http://schemas.microsoft.com/office/drawing/2014/main" id="{C401B2CD-753A-4198-A96B-8536ED180FD6}"/>
            </a:ext>
          </a:extLst>
        </xdr:cNvPr>
        <xdr:cNvCxnSpPr/>
      </xdr:nvCxnSpPr>
      <xdr:spPr>
        <a:xfrm>
          <a:off x="15481300" y="1392745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116839</xdr:rowOff>
    </xdr:from>
    <xdr:to>
      <xdr:col>76</xdr:col>
      <xdr:colOff>165100</xdr:colOff>
      <xdr:row>81</xdr:row>
      <xdr:rowOff>46989</xdr:rowOff>
    </xdr:to>
    <xdr:sp macro="" textlink="">
      <xdr:nvSpPr>
        <xdr:cNvPr id="766" name="楕円 765">
          <a:extLst>
            <a:ext uri="{FF2B5EF4-FFF2-40B4-BE49-F238E27FC236}">
              <a16:creationId xmlns:a16="http://schemas.microsoft.com/office/drawing/2014/main" id="{4F4D7FB1-6324-48C1-9D39-6DB0A63A63EA}"/>
            </a:ext>
          </a:extLst>
        </xdr:cNvPr>
        <xdr:cNvSpPr/>
      </xdr:nvSpPr>
      <xdr:spPr>
        <a:xfrm>
          <a:off x="145415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167639</xdr:rowOff>
    </xdr:from>
    <xdr:to>
      <xdr:col>81</xdr:col>
      <xdr:colOff>50800</xdr:colOff>
      <xdr:row>81</xdr:row>
      <xdr:rowOff>40005</xdr:rowOff>
    </xdr:to>
    <xdr:cxnSp macro="">
      <xdr:nvCxnSpPr>
        <xdr:cNvPr id="767" name="直線コネクタ 766">
          <a:extLst>
            <a:ext uri="{FF2B5EF4-FFF2-40B4-BE49-F238E27FC236}">
              <a16:creationId xmlns:a16="http://schemas.microsoft.com/office/drawing/2014/main" id="{F9FC7E55-5A35-43B4-9B00-F896A66D860F}"/>
            </a:ext>
          </a:extLst>
        </xdr:cNvPr>
        <xdr:cNvCxnSpPr/>
      </xdr:nvCxnSpPr>
      <xdr:spPr>
        <a:xfrm>
          <a:off x="14592300" y="138836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160655</xdr:rowOff>
    </xdr:from>
    <xdr:to>
      <xdr:col>72</xdr:col>
      <xdr:colOff>38100</xdr:colOff>
      <xdr:row>81</xdr:row>
      <xdr:rowOff>90805</xdr:rowOff>
    </xdr:to>
    <xdr:sp macro="" textlink="">
      <xdr:nvSpPr>
        <xdr:cNvPr id="768" name="楕円 767">
          <a:extLst>
            <a:ext uri="{FF2B5EF4-FFF2-40B4-BE49-F238E27FC236}">
              <a16:creationId xmlns:a16="http://schemas.microsoft.com/office/drawing/2014/main" id="{B6583E28-6955-4231-B487-9455E011DB55}"/>
            </a:ext>
          </a:extLst>
        </xdr:cNvPr>
        <xdr:cNvSpPr/>
      </xdr:nvSpPr>
      <xdr:spPr>
        <a:xfrm>
          <a:off x="13652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167639</xdr:rowOff>
    </xdr:from>
    <xdr:to>
      <xdr:col>76</xdr:col>
      <xdr:colOff>114300</xdr:colOff>
      <xdr:row>81</xdr:row>
      <xdr:rowOff>40005</xdr:rowOff>
    </xdr:to>
    <xdr:cxnSp macro="">
      <xdr:nvCxnSpPr>
        <xdr:cNvPr id="769" name="直線コネクタ 768">
          <a:extLst>
            <a:ext uri="{FF2B5EF4-FFF2-40B4-BE49-F238E27FC236}">
              <a16:creationId xmlns:a16="http://schemas.microsoft.com/office/drawing/2014/main" id="{6BAAEAEB-7FA6-4938-915A-F0579BAF7BAC}"/>
            </a:ext>
          </a:extLst>
        </xdr:cNvPr>
        <xdr:cNvCxnSpPr/>
      </xdr:nvCxnSpPr>
      <xdr:spPr>
        <a:xfrm flipV="1">
          <a:off x="13703300" y="138836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126364</xdr:rowOff>
    </xdr:from>
    <xdr:to>
      <xdr:col>67</xdr:col>
      <xdr:colOff>101600</xdr:colOff>
      <xdr:row>81</xdr:row>
      <xdr:rowOff>56514</xdr:rowOff>
    </xdr:to>
    <xdr:sp macro="" textlink="">
      <xdr:nvSpPr>
        <xdr:cNvPr id="770" name="楕円 769">
          <a:extLst>
            <a:ext uri="{FF2B5EF4-FFF2-40B4-BE49-F238E27FC236}">
              <a16:creationId xmlns:a16="http://schemas.microsoft.com/office/drawing/2014/main" id="{95D3FAE1-F516-42C5-B58E-45460604C717}"/>
            </a:ext>
          </a:extLst>
        </xdr:cNvPr>
        <xdr:cNvSpPr/>
      </xdr:nvSpPr>
      <xdr:spPr>
        <a:xfrm>
          <a:off x="127635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5714</xdr:rowOff>
    </xdr:from>
    <xdr:to>
      <xdr:col>71</xdr:col>
      <xdr:colOff>177800</xdr:colOff>
      <xdr:row>81</xdr:row>
      <xdr:rowOff>40005</xdr:rowOff>
    </xdr:to>
    <xdr:cxnSp macro="">
      <xdr:nvCxnSpPr>
        <xdr:cNvPr id="771" name="直線コネクタ 770">
          <a:extLst>
            <a:ext uri="{FF2B5EF4-FFF2-40B4-BE49-F238E27FC236}">
              <a16:creationId xmlns:a16="http://schemas.microsoft.com/office/drawing/2014/main" id="{88F4B820-58F2-455F-9280-03D2ACC470CE}"/>
            </a:ext>
          </a:extLst>
        </xdr:cNvPr>
        <xdr:cNvCxnSpPr/>
      </xdr:nvCxnSpPr>
      <xdr:spPr>
        <a:xfrm>
          <a:off x="12814300" y="138931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772" name="n_1aveValue【児童館】&#10;有形固定資産減価償却率">
          <a:extLst>
            <a:ext uri="{FF2B5EF4-FFF2-40B4-BE49-F238E27FC236}">
              <a16:creationId xmlns:a16="http://schemas.microsoft.com/office/drawing/2014/main" id="{FF3B1225-F59A-4633-BDAB-82D3DE64E465}"/>
            </a:ext>
          </a:extLst>
        </xdr:cNvPr>
        <xdr:cNvSpPr txBox="1"/>
      </xdr:nvSpPr>
      <xdr:spPr>
        <a:xfrm>
          <a:off x="15266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73" name="n_2aveValue【児童館】&#10;有形固定資産減価償却率">
          <a:extLst>
            <a:ext uri="{FF2B5EF4-FFF2-40B4-BE49-F238E27FC236}">
              <a16:creationId xmlns:a16="http://schemas.microsoft.com/office/drawing/2014/main" id="{69E71BE0-A9D4-45DB-9182-96E6A2903CCB}"/>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4" name="n_3aveValue【児童館】&#10;有形固定資産減価償却率">
          <a:extLst>
            <a:ext uri="{FF2B5EF4-FFF2-40B4-BE49-F238E27FC236}">
              <a16:creationId xmlns:a16="http://schemas.microsoft.com/office/drawing/2014/main" id="{75C5A2C0-0708-417B-BFD6-54C9DA77F0D0}"/>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55263</xdr:rowOff>
    </xdr:from>
    <xdr:ext cx="405111" cy="259045"/>
    <xdr:sp macro="" textlink="">
      <xdr:nvSpPr>
        <xdr:cNvPr id="775" name="n_4aveValue【児童館】&#10;有形固定資産減価償却率">
          <a:extLst>
            <a:ext uri="{FF2B5EF4-FFF2-40B4-BE49-F238E27FC236}">
              <a16:creationId xmlns:a16="http://schemas.microsoft.com/office/drawing/2014/main" id="{3525067B-A166-4E9B-9A2B-1A54BC2010A7}"/>
            </a:ext>
          </a:extLst>
        </xdr:cNvPr>
        <xdr:cNvSpPr txBox="1"/>
      </xdr:nvSpPr>
      <xdr:spPr>
        <a:xfrm>
          <a:off x="12611744" y="1394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76" name="n_1mainValue【児童館】&#10;有形固定資産減価償却率">
          <a:extLst>
            <a:ext uri="{FF2B5EF4-FFF2-40B4-BE49-F238E27FC236}">
              <a16:creationId xmlns:a16="http://schemas.microsoft.com/office/drawing/2014/main" id="{3B8A124C-C33D-49E9-AE24-4A6AC86A990A}"/>
            </a:ext>
          </a:extLst>
        </xdr:cNvPr>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63516</xdr:rowOff>
    </xdr:from>
    <xdr:ext cx="405111" cy="259045"/>
    <xdr:sp macro="" textlink="">
      <xdr:nvSpPr>
        <xdr:cNvPr id="777" name="n_2mainValue【児童館】&#10;有形固定資産減価償却率">
          <a:extLst>
            <a:ext uri="{FF2B5EF4-FFF2-40B4-BE49-F238E27FC236}">
              <a16:creationId xmlns:a16="http://schemas.microsoft.com/office/drawing/2014/main" id="{DB8DA604-E0AA-4D0E-84A5-99CEE2B53538}"/>
            </a:ext>
          </a:extLst>
        </xdr:cNvPr>
        <xdr:cNvSpPr txBox="1"/>
      </xdr:nvSpPr>
      <xdr:spPr>
        <a:xfrm>
          <a:off x="14389744"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107332</xdr:rowOff>
    </xdr:from>
    <xdr:ext cx="405111" cy="259045"/>
    <xdr:sp macro="" textlink="">
      <xdr:nvSpPr>
        <xdr:cNvPr id="778" name="n_3mainValue【児童館】&#10;有形固定資産減価償却率">
          <a:extLst>
            <a:ext uri="{FF2B5EF4-FFF2-40B4-BE49-F238E27FC236}">
              <a16:creationId xmlns:a16="http://schemas.microsoft.com/office/drawing/2014/main" id="{55AC1DD6-0EB9-4BD2-B18E-3BF07688C09B}"/>
            </a:ext>
          </a:extLst>
        </xdr:cNvPr>
        <xdr:cNvSpPr txBox="1"/>
      </xdr:nvSpPr>
      <xdr:spPr>
        <a:xfrm>
          <a:off x="13500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73041</xdr:rowOff>
    </xdr:from>
    <xdr:ext cx="405111" cy="259045"/>
    <xdr:sp macro="" textlink="">
      <xdr:nvSpPr>
        <xdr:cNvPr id="779" name="n_4mainValue【児童館】&#10;有形固定資産減価償却率">
          <a:extLst>
            <a:ext uri="{FF2B5EF4-FFF2-40B4-BE49-F238E27FC236}">
              <a16:creationId xmlns:a16="http://schemas.microsoft.com/office/drawing/2014/main" id="{79C4C90C-75C7-4A84-AB57-183BEB2D5D3B}"/>
            </a:ext>
          </a:extLst>
        </xdr:cNvPr>
        <xdr:cNvSpPr txBox="1"/>
      </xdr:nvSpPr>
      <xdr:spPr>
        <a:xfrm>
          <a:off x="126117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5A99CC10-1B39-4DBE-9B4E-9DC94F611A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71DD0F34-8C32-49A9-8F3C-C32BDFE25CA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EAEF46D0-076F-472A-B292-9D9D14D4FB7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CEBF1B5A-8061-42B8-9654-34274543BF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102B8FC8-B7CF-45F8-8F33-FEE181BD683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6F23D384-F7DF-49AE-8446-7D6425ADBF2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3AA85564-218B-4EA5-B17F-018F4C78469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51FD1AF7-CA19-4F7D-ACD0-E950A33512B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83119EC0-FDED-40E1-8FAE-66C362C38A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E2C5B13A-41D5-42FD-A308-4F66D026870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0" name="直線コネクタ 789">
          <a:extLst>
            <a:ext uri="{FF2B5EF4-FFF2-40B4-BE49-F238E27FC236}">
              <a16:creationId xmlns:a16="http://schemas.microsoft.com/office/drawing/2014/main" id="{8595C592-6574-44AC-A620-30CFCC4D0DB4}"/>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1" name="テキスト ボックス 790">
          <a:extLst>
            <a:ext uri="{FF2B5EF4-FFF2-40B4-BE49-F238E27FC236}">
              <a16:creationId xmlns:a16="http://schemas.microsoft.com/office/drawing/2014/main" id="{CFA42F82-A253-4222-9666-5A08D73928F2}"/>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BF220450-B629-42CA-8A7B-B243AE80C52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D0F7E856-D502-4CDC-AF6B-AEC7734D7AD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4" name="直線コネクタ 793">
          <a:extLst>
            <a:ext uri="{FF2B5EF4-FFF2-40B4-BE49-F238E27FC236}">
              <a16:creationId xmlns:a16="http://schemas.microsoft.com/office/drawing/2014/main" id="{546A2DB4-0195-48C6-9AF8-5E98D11B36CF}"/>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5" name="テキスト ボックス 794">
          <a:extLst>
            <a:ext uri="{FF2B5EF4-FFF2-40B4-BE49-F238E27FC236}">
              <a16:creationId xmlns:a16="http://schemas.microsoft.com/office/drawing/2014/main" id="{FDA8AE35-D433-4411-8875-A2ED8B1869A5}"/>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2735E540-C6ED-44C4-8C12-5B4E0D85FCC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958FC8AB-0402-4EC7-85F3-ACE3C9FC3A1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75D79AE9-F791-4333-A112-AA7355E4EF0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9" name="直線コネクタ 798">
          <a:extLst>
            <a:ext uri="{FF2B5EF4-FFF2-40B4-BE49-F238E27FC236}">
              <a16:creationId xmlns:a16="http://schemas.microsoft.com/office/drawing/2014/main" id="{7D9674B7-08EA-4890-B11C-667D037A7EEB}"/>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800" name="【児童館】&#10;一人当たり面積最小値テキスト">
          <a:extLst>
            <a:ext uri="{FF2B5EF4-FFF2-40B4-BE49-F238E27FC236}">
              <a16:creationId xmlns:a16="http://schemas.microsoft.com/office/drawing/2014/main" id="{ABA79270-3F78-4205-83AA-89D02E99B87B}"/>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801" name="直線コネクタ 800">
          <a:extLst>
            <a:ext uri="{FF2B5EF4-FFF2-40B4-BE49-F238E27FC236}">
              <a16:creationId xmlns:a16="http://schemas.microsoft.com/office/drawing/2014/main" id="{9C370CDB-6834-40CF-90E2-1A7819226B53}"/>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802" name="【児童館】&#10;一人当たり面積最大値テキスト">
          <a:extLst>
            <a:ext uri="{FF2B5EF4-FFF2-40B4-BE49-F238E27FC236}">
              <a16:creationId xmlns:a16="http://schemas.microsoft.com/office/drawing/2014/main" id="{FFF902B3-9A92-4A6D-8F94-C50FC272080B}"/>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3" name="直線コネクタ 802">
          <a:extLst>
            <a:ext uri="{FF2B5EF4-FFF2-40B4-BE49-F238E27FC236}">
              <a16:creationId xmlns:a16="http://schemas.microsoft.com/office/drawing/2014/main" id="{81B7A877-D292-4886-A039-ED9BEAD6546A}"/>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804" name="【児童館】&#10;一人当たり面積平均値テキスト">
          <a:extLst>
            <a:ext uri="{FF2B5EF4-FFF2-40B4-BE49-F238E27FC236}">
              <a16:creationId xmlns:a16="http://schemas.microsoft.com/office/drawing/2014/main" id="{A58A6940-0114-4E7E-9BE1-214F8DA784BE}"/>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フローチャート: 判断 804">
          <a:extLst>
            <a:ext uri="{FF2B5EF4-FFF2-40B4-BE49-F238E27FC236}">
              <a16:creationId xmlns:a16="http://schemas.microsoft.com/office/drawing/2014/main" id="{17D011D1-1235-4A55-9896-067A95793DD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6" name="フローチャート: 判断 805">
          <a:extLst>
            <a:ext uri="{FF2B5EF4-FFF2-40B4-BE49-F238E27FC236}">
              <a16:creationId xmlns:a16="http://schemas.microsoft.com/office/drawing/2014/main" id="{9E3EE438-E7F8-40B2-A148-9C34423F614B}"/>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7" name="フローチャート: 判断 806">
          <a:extLst>
            <a:ext uri="{FF2B5EF4-FFF2-40B4-BE49-F238E27FC236}">
              <a16:creationId xmlns:a16="http://schemas.microsoft.com/office/drawing/2014/main" id="{8A05D4CE-1D30-4DCB-A026-0CA0789D74EF}"/>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8" name="フローチャート: 判断 807">
          <a:extLst>
            <a:ext uri="{FF2B5EF4-FFF2-40B4-BE49-F238E27FC236}">
              <a16:creationId xmlns:a16="http://schemas.microsoft.com/office/drawing/2014/main" id="{319C9084-5A47-43D1-83B6-57D6FED2FA06}"/>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4445</xdr:rowOff>
    </xdr:from>
    <xdr:to>
      <xdr:col>98</xdr:col>
      <xdr:colOff>38100</xdr:colOff>
      <xdr:row>84</xdr:row>
      <xdr:rowOff>106045</xdr:rowOff>
    </xdr:to>
    <xdr:sp macro="" textlink="">
      <xdr:nvSpPr>
        <xdr:cNvPr id="809" name="フローチャート: 判断 808">
          <a:extLst>
            <a:ext uri="{FF2B5EF4-FFF2-40B4-BE49-F238E27FC236}">
              <a16:creationId xmlns:a16="http://schemas.microsoft.com/office/drawing/2014/main" id="{20594D91-8388-409C-BECD-AA71D8ED0570}"/>
            </a:ext>
          </a:extLst>
        </xdr:cNvPr>
        <xdr:cNvSpPr/>
      </xdr:nvSpPr>
      <xdr:spPr>
        <a:xfrm>
          <a:off x="18605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7586797-B23E-4385-99B6-9E8194C4801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9D90A6B-52D7-44A8-97CC-0721291515F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BE72B425-0CB5-4E76-9FE4-F60B9044B6F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7A41D20-95BB-46DB-AB6F-FE072B34217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D12F776-7B60-406F-BC60-F3DA60724D1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5" name="楕円 814">
          <a:extLst>
            <a:ext uri="{FF2B5EF4-FFF2-40B4-BE49-F238E27FC236}">
              <a16:creationId xmlns:a16="http://schemas.microsoft.com/office/drawing/2014/main" id="{C19D59B2-ACFB-4D12-B3A9-5C11ECB41DFF}"/>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816" name="【児童館】&#10;一人当たり面積該当値テキスト">
          <a:extLst>
            <a:ext uri="{FF2B5EF4-FFF2-40B4-BE49-F238E27FC236}">
              <a16:creationId xmlns:a16="http://schemas.microsoft.com/office/drawing/2014/main" id="{7DD8405C-2639-4EE0-A7C2-5E8F799EB4A6}"/>
            </a:ext>
          </a:extLst>
        </xdr:cNvPr>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817" name="楕円 816">
          <a:extLst>
            <a:ext uri="{FF2B5EF4-FFF2-40B4-BE49-F238E27FC236}">
              <a16:creationId xmlns:a16="http://schemas.microsoft.com/office/drawing/2014/main" id="{E3B5F1CF-3BE8-4378-9126-0AADB8AF44C8}"/>
            </a:ext>
          </a:extLst>
        </xdr:cNvPr>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818" name="直線コネクタ 817">
          <a:extLst>
            <a:ext uri="{FF2B5EF4-FFF2-40B4-BE49-F238E27FC236}">
              <a16:creationId xmlns:a16="http://schemas.microsoft.com/office/drawing/2014/main" id="{BAA8B2F9-CE9B-49FC-B017-D923DF870E19}"/>
            </a:ext>
          </a:extLst>
        </xdr:cNvPr>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95886</xdr:rowOff>
    </xdr:from>
    <xdr:to>
      <xdr:col>107</xdr:col>
      <xdr:colOff>101600</xdr:colOff>
      <xdr:row>84</xdr:row>
      <xdr:rowOff>26036</xdr:rowOff>
    </xdr:to>
    <xdr:sp macro="" textlink="">
      <xdr:nvSpPr>
        <xdr:cNvPr id="819" name="楕円 818">
          <a:extLst>
            <a:ext uri="{FF2B5EF4-FFF2-40B4-BE49-F238E27FC236}">
              <a16:creationId xmlns:a16="http://schemas.microsoft.com/office/drawing/2014/main" id="{AC46C50C-5DA3-4BC9-B49A-6C065F02259F}"/>
            </a:ext>
          </a:extLst>
        </xdr:cNvPr>
        <xdr:cNvSpPr/>
      </xdr:nvSpPr>
      <xdr:spPr>
        <a:xfrm>
          <a:off x="20383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146686</xdr:rowOff>
    </xdr:to>
    <xdr:cxnSp macro="">
      <xdr:nvCxnSpPr>
        <xdr:cNvPr id="820" name="直線コネクタ 819">
          <a:extLst>
            <a:ext uri="{FF2B5EF4-FFF2-40B4-BE49-F238E27FC236}">
              <a16:creationId xmlns:a16="http://schemas.microsoft.com/office/drawing/2014/main" id="{3B976D37-942D-436C-B84D-137581DBACB1}"/>
            </a:ext>
          </a:extLst>
        </xdr:cNvPr>
        <xdr:cNvCxnSpPr/>
      </xdr:nvCxnSpPr>
      <xdr:spPr>
        <a:xfrm flipV="1">
          <a:off x="20434300" y="143713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821" name="楕円 820">
          <a:extLst>
            <a:ext uri="{FF2B5EF4-FFF2-40B4-BE49-F238E27FC236}">
              <a16:creationId xmlns:a16="http://schemas.microsoft.com/office/drawing/2014/main" id="{B3DA8595-6B75-4E79-B961-D263E58BDACD}"/>
            </a:ext>
          </a:extLst>
        </xdr:cNvPr>
        <xdr:cNvSpPr/>
      </xdr:nvSpPr>
      <xdr:spPr>
        <a:xfrm>
          <a:off x="19494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146686</xdr:rowOff>
    </xdr:from>
    <xdr:to>
      <xdr:col>107</xdr:col>
      <xdr:colOff>50800</xdr:colOff>
      <xdr:row>83</xdr:row>
      <xdr:rowOff>152400</xdr:rowOff>
    </xdr:to>
    <xdr:cxnSp macro="">
      <xdr:nvCxnSpPr>
        <xdr:cNvPr id="822" name="直線コネクタ 821">
          <a:extLst>
            <a:ext uri="{FF2B5EF4-FFF2-40B4-BE49-F238E27FC236}">
              <a16:creationId xmlns:a16="http://schemas.microsoft.com/office/drawing/2014/main" id="{DCCACA57-FC40-4ADD-B4ED-CA8D31148B10}"/>
            </a:ext>
          </a:extLst>
        </xdr:cNvPr>
        <xdr:cNvCxnSpPr/>
      </xdr:nvCxnSpPr>
      <xdr:spPr>
        <a:xfrm flipV="1">
          <a:off x="19545300" y="143770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107314</xdr:rowOff>
    </xdr:from>
    <xdr:to>
      <xdr:col>98</xdr:col>
      <xdr:colOff>38100</xdr:colOff>
      <xdr:row>84</xdr:row>
      <xdr:rowOff>37464</xdr:rowOff>
    </xdr:to>
    <xdr:sp macro="" textlink="">
      <xdr:nvSpPr>
        <xdr:cNvPr id="823" name="楕円 822">
          <a:extLst>
            <a:ext uri="{FF2B5EF4-FFF2-40B4-BE49-F238E27FC236}">
              <a16:creationId xmlns:a16="http://schemas.microsoft.com/office/drawing/2014/main" id="{AE763D60-905F-4500-96EE-B0E7D99A61B6}"/>
            </a:ext>
          </a:extLst>
        </xdr:cNvPr>
        <xdr:cNvSpPr/>
      </xdr:nvSpPr>
      <xdr:spPr>
        <a:xfrm>
          <a:off x="18605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152400</xdr:rowOff>
    </xdr:from>
    <xdr:to>
      <xdr:col>102</xdr:col>
      <xdr:colOff>114300</xdr:colOff>
      <xdr:row>83</xdr:row>
      <xdr:rowOff>158114</xdr:rowOff>
    </xdr:to>
    <xdr:cxnSp macro="">
      <xdr:nvCxnSpPr>
        <xdr:cNvPr id="824" name="直線コネクタ 823">
          <a:extLst>
            <a:ext uri="{FF2B5EF4-FFF2-40B4-BE49-F238E27FC236}">
              <a16:creationId xmlns:a16="http://schemas.microsoft.com/office/drawing/2014/main" id="{88E9B228-FE32-48CC-BB3D-64987EE17CB9}"/>
            </a:ext>
          </a:extLst>
        </xdr:cNvPr>
        <xdr:cNvCxnSpPr/>
      </xdr:nvCxnSpPr>
      <xdr:spPr>
        <a:xfrm flipV="1">
          <a:off x="18656300" y="143827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5" name="n_1aveValue【児童館】&#10;一人当たり面積">
          <a:extLst>
            <a:ext uri="{FF2B5EF4-FFF2-40B4-BE49-F238E27FC236}">
              <a16:creationId xmlns:a16="http://schemas.microsoft.com/office/drawing/2014/main" id="{BC9EA2CE-9D78-41F7-B7C9-EE63649FA477}"/>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826" name="n_2aveValue【児童館】&#10;一人当たり面積">
          <a:extLst>
            <a:ext uri="{FF2B5EF4-FFF2-40B4-BE49-F238E27FC236}">
              <a16:creationId xmlns:a16="http://schemas.microsoft.com/office/drawing/2014/main" id="{9675DE03-B5D1-4D72-8149-4F571B0DB71F}"/>
            </a:ext>
          </a:extLst>
        </xdr:cNvPr>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827" name="n_3aveValue【児童館】&#10;一人当たり面積">
          <a:extLst>
            <a:ext uri="{FF2B5EF4-FFF2-40B4-BE49-F238E27FC236}">
              <a16:creationId xmlns:a16="http://schemas.microsoft.com/office/drawing/2014/main" id="{63B6F2C1-5F59-4986-A4AB-5E8B52600A32}"/>
            </a:ext>
          </a:extLst>
        </xdr:cNvPr>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97172</xdr:rowOff>
    </xdr:from>
    <xdr:ext cx="469744" cy="259045"/>
    <xdr:sp macro="" textlink="">
      <xdr:nvSpPr>
        <xdr:cNvPr id="828" name="n_4aveValue【児童館】&#10;一人当たり面積">
          <a:extLst>
            <a:ext uri="{FF2B5EF4-FFF2-40B4-BE49-F238E27FC236}">
              <a16:creationId xmlns:a16="http://schemas.microsoft.com/office/drawing/2014/main" id="{14B23873-2582-40F2-AEFF-951D8CBC4685}"/>
            </a:ext>
          </a:extLst>
        </xdr:cNvPr>
        <xdr:cNvSpPr txBox="1"/>
      </xdr:nvSpPr>
      <xdr:spPr>
        <a:xfrm>
          <a:off x="18421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829" name="n_1mainValue【児童館】&#10;一人当たり面積">
          <a:extLst>
            <a:ext uri="{FF2B5EF4-FFF2-40B4-BE49-F238E27FC236}">
              <a16:creationId xmlns:a16="http://schemas.microsoft.com/office/drawing/2014/main" id="{81645268-0945-45DF-95A5-C578299DED45}"/>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42563</xdr:rowOff>
    </xdr:from>
    <xdr:ext cx="469744" cy="259045"/>
    <xdr:sp macro="" textlink="">
      <xdr:nvSpPr>
        <xdr:cNvPr id="830" name="n_2mainValue【児童館】&#10;一人当たり面積">
          <a:extLst>
            <a:ext uri="{FF2B5EF4-FFF2-40B4-BE49-F238E27FC236}">
              <a16:creationId xmlns:a16="http://schemas.microsoft.com/office/drawing/2014/main" id="{9B58C7BC-3D82-418B-9C2D-E7D96B268CFF}"/>
            </a:ext>
          </a:extLst>
        </xdr:cNvPr>
        <xdr:cNvSpPr txBox="1"/>
      </xdr:nvSpPr>
      <xdr:spPr>
        <a:xfrm>
          <a:off x="20199427" y="1410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831" name="n_3mainValue【児童館】&#10;一人当たり面積">
          <a:extLst>
            <a:ext uri="{FF2B5EF4-FFF2-40B4-BE49-F238E27FC236}">
              <a16:creationId xmlns:a16="http://schemas.microsoft.com/office/drawing/2014/main" id="{8E0080A3-C15D-4E83-AEE0-2637591ABB19}"/>
            </a:ext>
          </a:extLst>
        </xdr:cNvPr>
        <xdr:cNvSpPr txBox="1"/>
      </xdr:nvSpPr>
      <xdr:spPr>
        <a:xfrm>
          <a:off x="19310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53991</xdr:rowOff>
    </xdr:from>
    <xdr:ext cx="469744" cy="259045"/>
    <xdr:sp macro="" textlink="">
      <xdr:nvSpPr>
        <xdr:cNvPr id="832" name="n_4mainValue【児童館】&#10;一人当たり面積">
          <a:extLst>
            <a:ext uri="{FF2B5EF4-FFF2-40B4-BE49-F238E27FC236}">
              <a16:creationId xmlns:a16="http://schemas.microsoft.com/office/drawing/2014/main" id="{DE438186-7F2C-4392-8735-69A47B9CA5A6}"/>
            </a:ext>
          </a:extLst>
        </xdr:cNvPr>
        <xdr:cNvSpPr txBox="1"/>
      </xdr:nvSpPr>
      <xdr:spPr>
        <a:xfrm>
          <a:off x="18421427" y="1411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70FF22F8-31FA-4EF6-97C3-62972A1246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48A98033-EE60-4FAA-B3F0-7C690C80064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85DE33AC-C309-4451-B2B1-033FA1765E3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CEFA5DAB-4294-4DE0-98BE-D5E23B016FD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DD22DA1C-CBB1-412D-B844-ADC7A94CE65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03BC1D9-2798-44D9-B7BB-94F29507182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7964C6C9-20BA-4B58-B2AD-CDD53CEF7EB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F0320B76-663F-4804-A772-17A8087B0E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8E0F4140-E692-47A3-BFE2-3A3A3A4E6C0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A4228BBE-F668-46F5-A7D9-CB7ACB2B741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94733387-00BC-4472-AF21-D588238082C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a:extLst>
            <a:ext uri="{FF2B5EF4-FFF2-40B4-BE49-F238E27FC236}">
              <a16:creationId xmlns:a16="http://schemas.microsoft.com/office/drawing/2014/main" id="{AFAF6695-763E-491D-9048-BDD1DE4AC92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5" name="テキスト ボックス 844">
          <a:extLst>
            <a:ext uri="{FF2B5EF4-FFF2-40B4-BE49-F238E27FC236}">
              <a16:creationId xmlns:a16="http://schemas.microsoft.com/office/drawing/2014/main" id="{36BE0479-DC4D-4082-ACF6-B5C60F452A76}"/>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a:extLst>
            <a:ext uri="{FF2B5EF4-FFF2-40B4-BE49-F238E27FC236}">
              <a16:creationId xmlns:a16="http://schemas.microsoft.com/office/drawing/2014/main" id="{D1390F5F-736E-4875-9E40-7889635F60E4}"/>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a:extLst>
            <a:ext uri="{FF2B5EF4-FFF2-40B4-BE49-F238E27FC236}">
              <a16:creationId xmlns:a16="http://schemas.microsoft.com/office/drawing/2014/main" id="{EA3CBC2E-1328-4A87-A734-590008BEB04B}"/>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a:extLst>
            <a:ext uri="{FF2B5EF4-FFF2-40B4-BE49-F238E27FC236}">
              <a16:creationId xmlns:a16="http://schemas.microsoft.com/office/drawing/2014/main" id="{81483326-33F8-47E7-B5DC-60C27F782CDC}"/>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a:extLst>
            <a:ext uri="{FF2B5EF4-FFF2-40B4-BE49-F238E27FC236}">
              <a16:creationId xmlns:a16="http://schemas.microsoft.com/office/drawing/2014/main" id="{F71BCC05-7615-4283-B06E-950792CD7C21}"/>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a:extLst>
            <a:ext uri="{FF2B5EF4-FFF2-40B4-BE49-F238E27FC236}">
              <a16:creationId xmlns:a16="http://schemas.microsoft.com/office/drawing/2014/main" id="{6C9E9698-5692-4EC4-B823-ED7AA9336356}"/>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a:extLst>
            <a:ext uri="{FF2B5EF4-FFF2-40B4-BE49-F238E27FC236}">
              <a16:creationId xmlns:a16="http://schemas.microsoft.com/office/drawing/2014/main" id="{6CEED2AD-64A8-425C-8B69-8681304E246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68453933-812A-44A0-B725-3867CB02F07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3" name="テキスト ボックス 852">
          <a:extLst>
            <a:ext uri="{FF2B5EF4-FFF2-40B4-BE49-F238E27FC236}">
              <a16:creationId xmlns:a16="http://schemas.microsoft.com/office/drawing/2014/main" id="{751BAE76-25F1-408D-96EF-D09888E2AFF5}"/>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D31793E9-9A84-49E4-9A2F-D9CE0F064F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55" name="直線コネクタ 854">
          <a:extLst>
            <a:ext uri="{FF2B5EF4-FFF2-40B4-BE49-F238E27FC236}">
              <a16:creationId xmlns:a16="http://schemas.microsoft.com/office/drawing/2014/main" id="{6E10EF15-BC66-4380-98F0-D44B8FDD3049}"/>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56" name="【公民館】&#10;有形固定資産減価償却率最小値テキスト">
          <a:extLst>
            <a:ext uri="{FF2B5EF4-FFF2-40B4-BE49-F238E27FC236}">
              <a16:creationId xmlns:a16="http://schemas.microsoft.com/office/drawing/2014/main" id="{0DCCDF9D-E3DF-4DFB-BD16-EB1D9BE5221F}"/>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57" name="直線コネクタ 856">
          <a:extLst>
            <a:ext uri="{FF2B5EF4-FFF2-40B4-BE49-F238E27FC236}">
              <a16:creationId xmlns:a16="http://schemas.microsoft.com/office/drawing/2014/main" id="{911054EB-30DC-4D01-833D-D147CF91D7B5}"/>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58" name="【公民館】&#10;有形固定資産減価償却率最大値テキスト">
          <a:extLst>
            <a:ext uri="{FF2B5EF4-FFF2-40B4-BE49-F238E27FC236}">
              <a16:creationId xmlns:a16="http://schemas.microsoft.com/office/drawing/2014/main" id="{7F0FB639-23D1-4942-A1AD-96B564283A3B}"/>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59" name="直線コネクタ 858">
          <a:extLst>
            <a:ext uri="{FF2B5EF4-FFF2-40B4-BE49-F238E27FC236}">
              <a16:creationId xmlns:a16="http://schemas.microsoft.com/office/drawing/2014/main" id="{60E36184-5D0B-4D14-9849-E2A25B6DA677}"/>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860" name="【公民館】&#10;有形固定資産減価償却率平均値テキスト">
          <a:extLst>
            <a:ext uri="{FF2B5EF4-FFF2-40B4-BE49-F238E27FC236}">
              <a16:creationId xmlns:a16="http://schemas.microsoft.com/office/drawing/2014/main" id="{CE94B0D1-1588-4B20-8E79-F685FAF66CE7}"/>
            </a:ext>
          </a:extLst>
        </xdr:cNvPr>
        <xdr:cNvSpPr txBox="1"/>
      </xdr:nvSpPr>
      <xdr:spPr>
        <a:xfrm>
          <a:off x="16357600" y="178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61" name="フローチャート: 判断 860">
          <a:extLst>
            <a:ext uri="{FF2B5EF4-FFF2-40B4-BE49-F238E27FC236}">
              <a16:creationId xmlns:a16="http://schemas.microsoft.com/office/drawing/2014/main" id="{7ADC1B99-1EEF-426F-9DF6-D029BAFA6C4C}"/>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62" name="フローチャート: 判断 861">
          <a:extLst>
            <a:ext uri="{FF2B5EF4-FFF2-40B4-BE49-F238E27FC236}">
              <a16:creationId xmlns:a16="http://schemas.microsoft.com/office/drawing/2014/main" id="{7645297F-70CF-4EA9-8BE1-57417A3A69F6}"/>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63" name="フローチャート: 判断 862">
          <a:extLst>
            <a:ext uri="{FF2B5EF4-FFF2-40B4-BE49-F238E27FC236}">
              <a16:creationId xmlns:a16="http://schemas.microsoft.com/office/drawing/2014/main" id="{7C47813F-A326-4AE5-B0C0-83B192226F4F}"/>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64" name="フローチャート: 判断 863">
          <a:extLst>
            <a:ext uri="{FF2B5EF4-FFF2-40B4-BE49-F238E27FC236}">
              <a16:creationId xmlns:a16="http://schemas.microsoft.com/office/drawing/2014/main" id="{143934A9-74CB-4E23-A38F-B40AA819C8DA}"/>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121413</xdr:rowOff>
    </xdr:from>
    <xdr:to>
      <xdr:col>67</xdr:col>
      <xdr:colOff>101600</xdr:colOff>
      <xdr:row>104</xdr:row>
      <xdr:rowOff>51563</xdr:rowOff>
    </xdr:to>
    <xdr:sp macro="" textlink="">
      <xdr:nvSpPr>
        <xdr:cNvPr id="865" name="フローチャート: 判断 864">
          <a:extLst>
            <a:ext uri="{FF2B5EF4-FFF2-40B4-BE49-F238E27FC236}">
              <a16:creationId xmlns:a16="http://schemas.microsoft.com/office/drawing/2014/main" id="{D9E25839-FA35-4747-86CE-A269F2F3E2F1}"/>
            </a:ext>
          </a:extLst>
        </xdr:cNvPr>
        <xdr:cNvSpPr/>
      </xdr:nvSpPr>
      <xdr:spPr>
        <a:xfrm>
          <a:off x="12763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55B27FB-9917-4BB1-887C-DF4E54480D8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FD35C9C6-7494-4D35-8947-4BE8E25A921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AB86108A-5CC4-4477-8E02-292466C0A0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C14E45F-5E7A-44D6-A82A-6709148826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D6FAB5B-AD88-4984-8135-F25DB4853A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144272</xdr:rowOff>
    </xdr:from>
    <xdr:to>
      <xdr:col>85</xdr:col>
      <xdr:colOff>177800</xdr:colOff>
      <xdr:row>100</xdr:row>
      <xdr:rowOff>74422</xdr:rowOff>
    </xdr:to>
    <xdr:sp macro="" textlink="">
      <xdr:nvSpPr>
        <xdr:cNvPr id="871" name="楕円 870">
          <a:extLst>
            <a:ext uri="{FF2B5EF4-FFF2-40B4-BE49-F238E27FC236}">
              <a16:creationId xmlns:a16="http://schemas.microsoft.com/office/drawing/2014/main" id="{BA63CEE3-D68D-414E-ABC4-F7A958BF0927}"/>
            </a:ext>
          </a:extLst>
        </xdr:cNvPr>
        <xdr:cNvSpPr/>
      </xdr:nvSpPr>
      <xdr:spPr>
        <a:xfrm>
          <a:off x="16268700" y="1711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83583</xdr:rowOff>
    </xdr:from>
    <xdr:ext cx="405111" cy="259045"/>
    <xdr:sp macro="" textlink="">
      <xdr:nvSpPr>
        <xdr:cNvPr id="872" name="【公民館】&#10;有形固定資産減価償却率該当値テキスト">
          <a:extLst>
            <a:ext uri="{FF2B5EF4-FFF2-40B4-BE49-F238E27FC236}">
              <a16:creationId xmlns:a16="http://schemas.microsoft.com/office/drawing/2014/main" id="{08051D63-3FBC-426A-9733-A0967D4CACC4}"/>
            </a:ext>
          </a:extLst>
        </xdr:cNvPr>
        <xdr:cNvSpPr txBox="1"/>
      </xdr:nvSpPr>
      <xdr:spPr>
        <a:xfrm>
          <a:off x="16357600" y="1705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80263</xdr:rowOff>
    </xdr:from>
    <xdr:to>
      <xdr:col>81</xdr:col>
      <xdr:colOff>101600</xdr:colOff>
      <xdr:row>100</xdr:row>
      <xdr:rowOff>10413</xdr:rowOff>
    </xdr:to>
    <xdr:sp macro="" textlink="">
      <xdr:nvSpPr>
        <xdr:cNvPr id="873" name="楕円 872">
          <a:extLst>
            <a:ext uri="{FF2B5EF4-FFF2-40B4-BE49-F238E27FC236}">
              <a16:creationId xmlns:a16="http://schemas.microsoft.com/office/drawing/2014/main" id="{40F317E3-9B28-47CB-8092-E06AD4E4A21E}"/>
            </a:ext>
          </a:extLst>
        </xdr:cNvPr>
        <xdr:cNvSpPr/>
      </xdr:nvSpPr>
      <xdr:spPr>
        <a:xfrm>
          <a:off x="15430500" y="1705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131063</xdr:rowOff>
    </xdr:from>
    <xdr:to>
      <xdr:col>85</xdr:col>
      <xdr:colOff>127000</xdr:colOff>
      <xdr:row>100</xdr:row>
      <xdr:rowOff>23622</xdr:rowOff>
    </xdr:to>
    <xdr:cxnSp macro="">
      <xdr:nvCxnSpPr>
        <xdr:cNvPr id="874" name="直線コネクタ 873">
          <a:extLst>
            <a:ext uri="{FF2B5EF4-FFF2-40B4-BE49-F238E27FC236}">
              <a16:creationId xmlns:a16="http://schemas.microsoft.com/office/drawing/2014/main" id="{65567A3D-BB5B-4DBB-BD2D-DDD2C9EAFC66}"/>
            </a:ext>
          </a:extLst>
        </xdr:cNvPr>
        <xdr:cNvCxnSpPr/>
      </xdr:nvCxnSpPr>
      <xdr:spPr>
        <a:xfrm>
          <a:off x="15481300" y="1710461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87122</xdr:rowOff>
    </xdr:from>
    <xdr:to>
      <xdr:col>76</xdr:col>
      <xdr:colOff>165100</xdr:colOff>
      <xdr:row>106</xdr:row>
      <xdr:rowOff>17272</xdr:rowOff>
    </xdr:to>
    <xdr:sp macro="" textlink="">
      <xdr:nvSpPr>
        <xdr:cNvPr id="875" name="楕円 874">
          <a:extLst>
            <a:ext uri="{FF2B5EF4-FFF2-40B4-BE49-F238E27FC236}">
              <a16:creationId xmlns:a16="http://schemas.microsoft.com/office/drawing/2014/main" id="{9F86BE92-5561-466F-8E9D-FC4141C12539}"/>
            </a:ext>
          </a:extLst>
        </xdr:cNvPr>
        <xdr:cNvSpPr/>
      </xdr:nvSpPr>
      <xdr:spPr>
        <a:xfrm>
          <a:off x="14541500" y="1808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131063</xdr:rowOff>
    </xdr:from>
    <xdr:to>
      <xdr:col>81</xdr:col>
      <xdr:colOff>50800</xdr:colOff>
      <xdr:row>105</xdr:row>
      <xdr:rowOff>137922</xdr:rowOff>
    </xdr:to>
    <xdr:cxnSp macro="">
      <xdr:nvCxnSpPr>
        <xdr:cNvPr id="876" name="直線コネクタ 875">
          <a:extLst>
            <a:ext uri="{FF2B5EF4-FFF2-40B4-BE49-F238E27FC236}">
              <a16:creationId xmlns:a16="http://schemas.microsoft.com/office/drawing/2014/main" id="{B3FF7447-B2A4-4D86-BAAB-A7F90B2048A6}"/>
            </a:ext>
          </a:extLst>
        </xdr:cNvPr>
        <xdr:cNvCxnSpPr/>
      </xdr:nvCxnSpPr>
      <xdr:spPr>
        <a:xfrm flipV="1">
          <a:off x="14592300" y="17104613"/>
          <a:ext cx="889000" cy="10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877" name="楕円 876">
          <a:extLst>
            <a:ext uri="{FF2B5EF4-FFF2-40B4-BE49-F238E27FC236}">
              <a16:creationId xmlns:a16="http://schemas.microsoft.com/office/drawing/2014/main" id="{0D149099-C4BC-419B-8A13-ABB684F323F7}"/>
            </a:ext>
          </a:extLst>
        </xdr:cNvPr>
        <xdr:cNvSpPr/>
      </xdr:nvSpPr>
      <xdr:spPr>
        <a:xfrm>
          <a:off x="1365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137922</xdr:rowOff>
    </xdr:to>
    <xdr:cxnSp macro="">
      <xdr:nvCxnSpPr>
        <xdr:cNvPr id="878" name="直線コネクタ 877">
          <a:extLst>
            <a:ext uri="{FF2B5EF4-FFF2-40B4-BE49-F238E27FC236}">
              <a16:creationId xmlns:a16="http://schemas.microsoft.com/office/drawing/2014/main" id="{B590D590-E441-44FE-92F7-41CDC272B613}"/>
            </a:ext>
          </a:extLst>
        </xdr:cNvPr>
        <xdr:cNvCxnSpPr/>
      </xdr:nvCxnSpPr>
      <xdr:spPr>
        <a:xfrm>
          <a:off x="13703300" y="18101311"/>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4826</xdr:rowOff>
    </xdr:from>
    <xdr:to>
      <xdr:col>67</xdr:col>
      <xdr:colOff>101600</xdr:colOff>
      <xdr:row>105</xdr:row>
      <xdr:rowOff>106426</xdr:rowOff>
    </xdr:to>
    <xdr:sp macro="" textlink="">
      <xdr:nvSpPr>
        <xdr:cNvPr id="879" name="楕円 878">
          <a:extLst>
            <a:ext uri="{FF2B5EF4-FFF2-40B4-BE49-F238E27FC236}">
              <a16:creationId xmlns:a16="http://schemas.microsoft.com/office/drawing/2014/main" id="{73ABDBEE-251B-4E51-B511-827D74C0ECCF}"/>
            </a:ext>
          </a:extLst>
        </xdr:cNvPr>
        <xdr:cNvSpPr/>
      </xdr:nvSpPr>
      <xdr:spPr>
        <a:xfrm>
          <a:off x="12763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55626</xdr:rowOff>
    </xdr:from>
    <xdr:to>
      <xdr:col>71</xdr:col>
      <xdr:colOff>177800</xdr:colOff>
      <xdr:row>105</xdr:row>
      <xdr:rowOff>99061</xdr:rowOff>
    </xdr:to>
    <xdr:cxnSp macro="">
      <xdr:nvCxnSpPr>
        <xdr:cNvPr id="880" name="直線コネクタ 879">
          <a:extLst>
            <a:ext uri="{FF2B5EF4-FFF2-40B4-BE49-F238E27FC236}">
              <a16:creationId xmlns:a16="http://schemas.microsoft.com/office/drawing/2014/main" id="{967E6329-4B99-4005-A260-9A9DD50D72F1}"/>
            </a:ext>
          </a:extLst>
        </xdr:cNvPr>
        <xdr:cNvCxnSpPr/>
      </xdr:nvCxnSpPr>
      <xdr:spPr>
        <a:xfrm>
          <a:off x="12814300" y="18057876"/>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881" name="n_1aveValue【公民館】&#10;有形固定資産減価償却率">
          <a:extLst>
            <a:ext uri="{FF2B5EF4-FFF2-40B4-BE49-F238E27FC236}">
              <a16:creationId xmlns:a16="http://schemas.microsoft.com/office/drawing/2014/main" id="{3B0D494C-CB7F-47DE-923F-8978A579B013}"/>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82" name="n_2aveValue【公民館】&#10;有形固定資産減価償却率">
          <a:extLst>
            <a:ext uri="{FF2B5EF4-FFF2-40B4-BE49-F238E27FC236}">
              <a16:creationId xmlns:a16="http://schemas.microsoft.com/office/drawing/2014/main" id="{1387C9FC-BB34-4C10-B874-2015A40ACC3F}"/>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883" name="n_3aveValue【公民館】&#10;有形固定資産減価償却率">
          <a:extLst>
            <a:ext uri="{FF2B5EF4-FFF2-40B4-BE49-F238E27FC236}">
              <a16:creationId xmlns:a16="http://schemas.microsoft.com/office/drawing/2014/main" id="{F092D77B-E1DB-445F-9192-4416BDA8F44E}"/>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68090</xdr:rowOff>
    </xdr:from>
    <xdr:ext cx="405111" cy="259045"/>
    <xdr:sp macro="" textlink="">
      <xdr:nvSpPr>
        <xdr:cNvPr id="884" name="n_4aveValue【公民館】&#10;有形固定資産減価償却率">
          <a:extLst>
            <a:ext uri="{FF2B5EF4-FFF2-40B4-BE49-F238E27FC236}">
              <a16:creationId xmlns:a16="http://schemas.microsoft.com/office/drawing/2014/main" id="{9E5CCD17-9383-49EB-9076-8E7BF9E3B2C0}"/>
            </a:ext>
          </a:extLst>
        </xdr:cNvPr>
        <xdr:cNvSpPr txBox="1"/>
      </xdr:nvSpPr>
      <xdr:spPr>
        <a:xfrm>
          <a:off x="12611744" y="1755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26940</xdr:rowOff>
    </xdr:from>
    <xdr:ext cx="405111" cy="259045"/>
    <xdr:sp macro="" textlink="">
      <xdr:nvSpPr>
        <xdr:cNvPr id="885" name="n_1mainValue【公民館】&#10;有形固定資産減価償却率">
          <a:extLst>
            <a:ext uri="{FF2B5EF4-FFF2-40B4-BE49-F238E27FC236}">
              <a16:creationId xmlns:a16="http://schemas.microsoft.com/office/drawing/2014/main" id="{EF15BA91-7775-4B26-8BAB-F78EF4826CE2}"/>
            </a:ext>
          </a:extLst>
        </xdr:cNvPr>
        <xdr:cNvSpPr txBox="1"/>
      </xdr:nvSpPr>
      <xdr:spPr>
        <a:xfrm>
          <a:off x="15266044" y="1682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8399</xdr:rowOff>
    </xdr:from>
    <xdr:ext cx="405111" cy="259045"/>
    <xdr:sp macro="" textlink="">
      <xdr:nvSpPr>
        <xdr:cNvPr id="886" name="n_2mainValue【公民館】&#10;有形固定資産減価償却率">
          <a:extLst>
            <a:ext uri="{FF2B5EF4-FFF2-40B4-BE49-F238E27FC236}">
              <a16:creationId xmlns:a16="http://schemas.microsoft.com/office/drawing/2014/main" id="{E970BAF7-0EF9-4699-B8C1-0A0B47FFE0C6}"/>
            </a:ext>
          </a:extLst>
        </xdr:cNvPr>
        <xdr:cNvSpPr txBox="1"/>
      </xdr:nvSpPr>
      <xdr:spPr>
        <a:xfrm>
          <a:off x="14389744" y="1818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887" name="n_3mainValue【公民館】&#10;有形固定資産減価償却率">
          <a:extLst>
            <a:ext uri="{FF2B5EF4-FFF2-40B4-BE49-F238E27FC236}">
              <a16:creationId xmlns:a16="http://schemas.microsoft.com/office/drawing/2014/main" id="{DE8A4DC0-CE83-462A-8BC4-E5F70D30F03E}"/>
            </a:ext>
          </a:extLst>
        </xdr:cNvPr>
        <xdr:cNvSpPr txBox="1"/>
      </xdr:nvSpPr>
      <xdr:spPr>
        <a:xfrm>
          <a:off x="13500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97553</xdr:rowOff>
    </xdr:from>
    <xdr:ext cx="405111" cy="259045"/>
    <xdr:sp macro="" textlink="">
      <xdr:nvSpPr>
        <xdr:cNvPr id="888" name="n_4mainValue【公民館】&#10;有形固定資産減価償却率">
          <a:extLst>
            <a:ext uri="{FF2B5EF4-FFF2-40B4-BE49-F238E27FC236}">
              <a16:creationId xmlns:a16="http://schemas.microsoft.com/office/drawing/2014/main" id="{B082D257-0AE1-4879-9A75-BFB7712CD76F}"/>
            </a:ext>
          </a:extLst>
        </xdr:cNvPr>
        <xdr:cNvSpPr txBox="1"/>
      </xdr:nvSpPr>
      <xdr:spPr>
        <a:xfrm>
          <a:off x="12611744" y="1809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C39DF1AC-B5C5-4D71-B3FF-7B319C2A0F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6EE9BD3D-A0C0-4646-ACBE-4AC2B1DD261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37D2060B-1995-4330-B7CA-F4BDE1D123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8F0AE859-35A3-40BD-8F28-023CDFA194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6278FE13-3462-41CB-8A22-BB6F551897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94D3B5E-CDFC-4875-9184-CCCD3B91A74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771F181B-A0E7-418F-8631-BADC54D0B1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7908C849-0CD0-4618-98A8-5C4CEC2FAA8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94AD74E1-746C-4FBA-9753-BB5BEBC63F2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93C65781-7B55-4A44-93DF-49F53EC5B7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C1B0AF4C-19E9-4FFF-AFF7-735CB9A5DF2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99235B12-71A6-4D97-B299-E0A6BE55AD2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D1F67B02-DA42-4AD4-A1EE-A6EF2230B78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2E865F4C-4E78-4C21-9DCB-796FA227177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B8D5F740-22EB-4BC7-8644-1B7A4BA6464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51F5FD95-AB88-41CD-9FC8-A77E2B747B5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37FAB83C-ED49-4C09-9446-4F54794047C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187072BF-A0C5-4C5C-9A50-1C73C092A1E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6DF2D3AF-D32F-40A3-A685-0A9AEC64433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ED8BD119-F809-451D-B354-59BCD29E9BB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B7F7BF92-7DEF-4A1D-ABA0-E7C5D0F7F88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910" name="直線コネクタ 909">
          <a:extLst>
            <a:ext uri="{FF2B5EF4-FFF2-40B4-BE49-F238E27FC236}">
              <a16:creationId xmlns:a16="http://schemas.microsoft.com/office/drawing/2014/main" id="{8AF595CA-C085-4EB1-BD70-EA7DF4858137}"/>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11" name="【公民館】&#10;一人当たり面積最小値テキスト">
          <a:extLst>
            <a:ext uri="{FF2B5EF4-FFF2-40B4-BE49-F238E27FC236}">
              <a16:creationId xmlns:a16="http://schemas.microsoft.com/office/drawing/2014/main" id="{37D9BDA9-ECC6-48BD-B1E4-8889108F8F1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2" name="直線コネクタ 911">
          <a:extLst>
            <a:ext uri="{FF2B5EF4-FFF2-40B4-BE49-F238E27FC236}">
              <a16:creationId xmlns:a16="http://schemas.microsoft.com/office/drawing/2014/main" id="{9697D7DA-28D2-4EE3-8C93-D5176C678E06}"/>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13" name="【公民館】&#10;一人当たり面積最大値テキスト">
          <a:extLst>
            <a:ext uri="{FF2B5EF4-FFF2-40B4-BE49-F238E27FC236}">
              <a16:creationId xmlns:a16="http://schemas.microsoft.com/office/drawing/2014/main" id="{AFBB3630-3F6D-4603-8AEE-AA77376A3776}"/>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14" name="直線コネクタ 913">
          <a:extLst>
            <a:ext uri="{FF2B5EF4-FFF2-40B4-BE49-F238E27FC236}">
              <a16:creationId xmlns:a16="http://schemas.microsoft.com/office/drawing/2014/main" id="{5A3D3CCE-7432-4A0B-9E70-2104B5AF045E}"/>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915" name="【公民館】&#10;一人当たり面積平均値テキスト">
          <a:extLst>
            <a:ext uri="{FF2B5EF4-FFF2-40B4-BE49-F238E27FC236}">
              <a16:creationId xmlns:a16="http://schemas.microsoft.com/office/drawing/2014/main" id="{C91B8DF2-E044-4AE1-BD6E-2D2AEE3424A9}"/>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16" name="フローチャート: 判断 915">
          <a:extLst>
            <a:ext uri="{FF2B5EF4-FFF2-40B4-BE49-F238E27FC236}">
              <a16:creationId xmlns:a16="http://schemas.microsoft.com/office/drawing/2014/main" id="{1BF1852E-7485-4F4E-ACE3-4B69E1804727}"/>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17" name="フローチャート: 判断 916">
          <a:extLst>
            <a:ext uri="{FF2B5EF4-FFF2-40B4-BE49-F238E27FC236}">
              <a16:creationId xmlns:a16="http://schemas.microsoft.com/office/drawing/2014/main" id="{65FD25C8-9669-4B2F-8CEA-4B063BBC19BB}"/>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8" name="フローチャート: 判断 917">
          <a:extLst>
            <a:ext uri="{FF2B5EF4-FFF2-40B4-BE49-F238E27FC236}">
              <a16:creationId xmlns:a16="http://schemas.microsoft.com/office/drawing/2014/main" id="{CE615314-CB1D-4240-81A7-D83E00479FBC}"/>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9" name="フローチャート: 判断 918">
          <a:extLst>
            <a:ext uri="{FF2B5EF4-FFF2-40B4-BE49-F238E27FC236}">
              <a16:creationId xmlns:a16="http://schemas.microsoft.com/office/drawing/2014/main" id="{B9C24077-82E4-40CE-90BB-412811AE222F}"/>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0" name="フローチャート: 判断 919">
          <a:extLst>
            <a:ext uri="{FF2B5EF4-FFF2-40B4-BE49-F238E27FC236}">
              <a16:creationId xmlns:a16="http://schemas.microsoft.com/office/drawing/2014/main" id="{511B1B8D-9A65-4D11-B6FA-3323D564AEEA}"/>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32279C54-FDC0-4C61-85C0-68BE1F7C17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61F5A133-6666-404A-8BBF-227ED00943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3A783541-5A69-4B12-9958-B95D88C08E7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ACFAB13-F69F-41C6-8F36-C793116BDD1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745A098-BD64-4879-A21C-650060D6B9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146558</xdr:rowOff>
    </xdr:from>
    <xdr:to>
      <xdr:col>116</xdr:col>
      <xdr:colOff>114300</xdr:colOff>
      <xdr:row>105</xdr:row>
      <xdr:rowOff>76708</xdr:rowOff>
    </xdr:to>
    <xdr:sp macro="" textlink="">
      <xdr:nvSpPr>
        <xdr:cNvPr id="926" name="楕円 925">
          <a:extLst>
            <a:ext uri="{FF2B5EF4-FFF2-40B4-BE49-F238E27FC236}">
              <a16:creationId xmlns:a16="http://schemas.microsoft.com/office/drawing/2014/main" id="{C44A6BD6-925D-46DE-A770-B06284D117D1}"/>
            </a:ext>
          </a:extLst>
        </xdr:cNvPr>
        <xdr:cNvSpPr/>
      </xdr:nvSpPr>
      <xdr:spPr>
        <a:xfrm>
          <a:off x="22110700" y="1797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169435</xdr:rowOff>
    </xdr:from>
    <xdr:ext cx="469744" cy="259045"/>
    <xdr:sp macro="" textlink="">
      <xdr:nvSpPr>
        <xdr:cNvPr id="927" name="【公民館】&#10;一人当たり面積該当値テキスト">
          <a:extLst>
            <a:ext uri="{FF2B5EF4-FFF2-40B4-BE49-F238E27FC236}">
              <a16:creationId xmlns:a16="http://schemas.microsoft.com/office/drawing/2014/main" id="{3693BE9C-9620-4E26-AADF-CB006D349815}"/>
            </a:ext>
          </a:extLst>
        </xdr:cNvPr>
        <xdr:cNvSpPr txBox="1"/>
      </xdr:nvSpPr>
      <xdr:spPr>
        <a:xfrm>
          <a:off x="22199600" y="1782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157987</xdr:rowOff>
    </xdr:from>
    <xdr:to>
      <xdr:col>112</xdr:col>
      <xdr:colOff>38100</xdr:colOff>
      <xdr:row>105</xdr:row>
      <xdr:rowOff>88137</xdr:rowOff>
    </xdr:to>
    <xdr:sp macro="" textlink="">
      <xdr:nvSpPr>
        <xdr:cNvPr id="928" name="楕円 927">
          <a:extLst>
            <a:ext uri="{FF2B5EF4-FFF2-40B4-BE49-F238E27FC236}">
              <a16:creationId xmlns:a16="http://schemas.microsoft.com/office/drawing/2014/main" id="{010EC733-6DC4-4819-ABB0-5F6793E805A6}"/>
            </a:ext>
          </a:extLst>
        </xdr:cNvPr>
        <xdr:cNvSpPr/>
      </xdr:nvSpPr>
      <xdr:spPr>
        <a:xfrm>
          <a:off x="212725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25908</xdr:rowOff>
    </xdr:from>
    <xdr:to>
      <xdr:col>116</xdr:col>
      <xdr:colOff>63500</xdr:colOff>
      <xdr:row>105</xdr:row>
      <xdr:rowOff>37337</xdr:rowOff>
    </xdr:to>
    <xdr:cxnSp macro="">
      <xdr:nvCxnSpPr>
        <xdr:cNvPr id="929" name="直線コネクタ 928">
          <a:extLst>
            <a:ext uri="{FF2B5EF4-FFF2-40B4-BE49-F238E27FC236}">
              <a16:creationId xmlns:a16="http://schemas.microsoft.com/office/drawing/2014/main" id="{792B2ED0-6A2F-49F8-A3B7-50857B1910A0}"/>
            </a:ext>
          </a:extLst>
        </xdr:cNvPr>
        <xdr:cNvCxnSpPr/>
      </xdr:nvCxnSpPr>
      <xdr:spPr>
        <a:xfrm flipV="1">
          <a:off x="21323300" y="18028158"/>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160274</xdr:rowOff>
    </xdr:from>
    <xdr:to>
      <xdr:col>107</xdr:col>
      <xdr:colOff>101600</xdr:colOff>
      <xdr:row>106</xdr:row>
      <xdr:rowOff>90424</xdr:rowOff>
    </xdr:to>
    <xdr:sp macro="" textlink="">
      <xdr:nvSpPr>
        <xdr:cNvPr id="930" name="楕円 929">
          <a:extLst>
            <a:ext uri="{FF2B5EF4-FFF2-40B4-BE49-F238E27FC236}">
              <a16:creationId xmlns:a16="http://schemas.microsoft.com/office/drawing/2014/main" id="{4CF87F73-C153-417E-94A7-91656BB54900}"/>
            </a:ext>
          </a:extLst>
        </xdr:cNvPr>
        <xdr:cNvSpPr/>
      </xdr:nvSpPr>
      <xdr:spPr>
        <a:xfrm>
          <a:off x="20383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37337</xdr:rowOff>
    </xdr:from>
    <xdr:to>
      <xdr:col>111</xdr:col>
      <xdr:colOff>177800</xdr:colOff>
      <xdr:row>106</xdr:row>
      <xdr:rowOff>39624</xdr:rowOff>
    </xdr:to>
    <xdr:cxnSp macro="">
      <xdr:nvCxnSpPr>
        <xdr:cNvPr id="931" name="直線コネクタ 930">
          <a:extLst>
            <a:ext uri="{FF2B5EF4-FFF2-40B4-BE49-F238E27FC236}">
              <a16:creationId xmlns:a16="http://schemas.microsoft.com/office/drawing/2014/main" id="{DF528BD7-EA21-4B07-868F-F4B0108572CC}"/>
            </a:ext>
          </a:extLst>
        </xdr:cNvPr>
        <xdr:cNvCxnSpPr/>
      </xdr:nvCxnSpPr>
      <xdr:spPr>
        <a:xfrm flipV="1">
          <a:off x="20434300" y="18039587"/>
          <a:ext cx="8890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164846</xdr:rowOff>
    </xdr:from>
    <xdr:to>
      <xdr:col>102</xdr:col>
      <xdr:colOff>165100</xdr:colOff>
      <xdr:row>106</xdr:row>
      <xdr:rowOff>94996</xdr:rowOff>
    </xdr:to>
    <xdr:sp macro="" textlink="">
      <xdr:nvSpPr>
        <xdr:cNvPr id="932" name="楕円 931">
          <a:extLst>
            <a:ext uri="{FF2B5EF4-FFF2-40B4-BE49-F238E27FC236}">
              <a16:creationId xmlns:a16="http://schemas.microsoft.com/office/drawing/2014/main" id="{0E6CC6F1-6611-4570-8F59-0389B83A8D13}"/>
            </a:ext>
          </a:extLst>
        </xdr:cNvPr>
        <xdr:cNvSpPr/>
      </xdr:nvSpPr>
      <xdr:spPr>
        <a:xfrm>
          <a:off x="19494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39624</xdr:rowOff>
    </xdr:from>
    <xdr:to>
      <xdr:col>107</xdr:col>
      <xdr:colOff>50800</xdr:colOff>
      <xdr:row>106</xdr:row>
      <xdr:rowOff>44196</xdr:rowOff>
    </xdr:to>
    <xdr:cxnSp macro="">
      <xdr:nvCxnSpPr>
        <xdr:cNvPr id="933" name="直線コネクタ 932">
          <a:extLst>
            <a:ext uri="{FF2B5EF4-FFF2-40B4-BE49-F238E27FC236}">
              <a16:creationId xmlns:a16="http://schemas.microsoft.com/office/drawing/2014/main" id="{82D2802B-1DD7-4CA4-8FA3-C609325444EF}"/>
            </a:ext>
          </a:extLst>
        </xdr:cNvPr>
        <xdr:cNvCxnSpPr/>
      </xdr:nvCxnSpPr>
      <xdr:spPr>
        <a:xfrm flipV="1">
          <a:off x="19545300" y="182133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xdr:rowOff>
    </xdr:from>
    <xdr:to>
      <xdr:col>98</xdr:col>
      <xdr:colOff>38100</xdr:colOff>
      <xdr:row>106</xdr:row>
      <xdr:rowOff>101854</xdr:rowOff>
    </xdr:to>
    <xdr:sp macro="" textlink="">
      <xdr:nvSpPr>
        <xdr:cNvPr id="934" name="楕円 933">
          <a:extLst>
            <a:ext uri="{FF2B5EF4-FFF2-40B4-BE49-F238E27FC236}">
              <a16:creationId xmlns:a16="http://schemas.microsoft.com/office/drawing/2014/main" id="{DA83246B-C9B4-44C1-A08A-2B519016252A}"/>
            </a:ext>
          </a:extLst>
        </xdr:cNvPr>
        <xdr:cNvSpPr/>
      </xdr:nvSpPr>
      <xdr:spPr>
        <a:xfrm>
          <a:off x="18605500" y="181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44196</xdr:rowOff>
    </xdr:from>
    <xdr:to>
      <xdr:col>102</xdr:col>
      <xdr:colOff>114300</xdr:colOff>
      <xdr:row>106</xdr:row>
      <xdr:rowOff>51054</xdr:rowOff>
    </xdr:to>
    <xdr:cxnSp macro="">
      <xdr:nvCxnSpPr>
        <xdr:cNvPr id="935" name="直線コネクタ 934">
          <a:extLst>
            <a:ext uri="{FF2B5EF4-FFF2-40B4-BE49-F238E27FC236}">
              <a16:creationId xmlns:a16="http://schemas.microsoft.com/office/drawing/2014/main" id="{FF5EA4DB-D775-4E04-AE4C-65B3AF16C5AD}"/>
            </a:ext>
          </a:extLst>
        </xdr:cNvPr>
        <xdr:cNvCxnSpPr/>
      </xdr:nvCxnSpPr>
      <xdr:spPr>
        <a:xfrm flipV="1">
          <a:off x="18656300" y="1821789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36" name="n_1aveValue【公民館】&#10;一人当たり面積">
          <a:extLst>
            <a:ext uri="{FF2B5EF4-FFF2-40B4-BE49-F238E27FC236}">
              <a16:creationId xmlns:a16="http://schemas.microsoft.com/office/drawing/2014/main" id="{14A31EAC-AC57-42F7-BD2D-8267618DBF49}"/>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937" name="n_2aveValue【公民館】&#10;一人当たり面積">
          <a:extLst>
            <a:ext uri="{FF2B5EF4-FFF2-40B4-BE49-F238E27FC236}">
              <a16:creationId xmlns:a16="http://schemas.microsoft.com/office/drawing/2014/main" id="{C81004C1-37A3-45AA-AA19-52BBFC9998CB}"/>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38" name="n_3aveValue【公民館】&#10;一人当たり面積">
          <a:extLst>
            <a:ext uri="{FF2B5EF4-FFF2-40B4-BE49-F238E27FC236}">
              <a16:creationId xmlns:a16="http://schemas.microsoft.com/office/drawing/2014/main" id="{83E56EDA-BA6E-4968-968D-1FACC17D6B7C}"/>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939" name="n_4aveValue【公民館】&#10;一人当たり面積">
          <a:extLst>
            <a:ext uri="{FF2B5EF4-FFF2-40B4-BE49-F238E27FC236}">
              <a16:creationId xmlns:a16="http://schemas.microsoft.com/office/drawing/2014/main" id="{ECD4FD71-846C-47A9-B6BF-478289A51CF9}"/>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104664</xdr:rowOff>
    </xdr:from>
    <xdr:ext cx="469744" cy="259045"/>
    <xdr:sp macro="" textlink="">
      <xdr:nvSpPr>
        <xdr:cNvPr id="940" name="n_1mainValue【公民館】&#10;一人当たり面積">
          <a:extLst>
            <a:ext uri="{FF2B5EF4-FFF2-40B4-BE49-F238E27FC236}">
              <a16:creationId xmlns:a16="http://schemas.microsoft.com/office/drawing/2014/main" id="{7A113624-19EC-4A74-B42B-22B35BF8D6CA}"/>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81551</xdr:rowOff>
    </xdr:from>
    <xdr:ext cx="469744" cy="259045"/>
    <xdr:sp macro="" textlink="">
      <xdr:nvSpPr>
        <xdr:cNvPr id="941" name="n_2mainValue【公民館】&#10;一人当たり面積">
          <a:extLst>
            <a:ext uri="{FF2B5EF4-FFF2-40B4-BE49-F238E27FC236}">
              <a16:creationId xmlns:a16="http://schemas.microsoft.com/office/drawing/2014/main" id="{B69E8DB9-528B-412F-8B5F-13415062B9C3}"/>
            </a:ext>
          </a:extLst>
        </xdr:cNvPr>
        <xdr:cNvSpPr txBox="1"/>
      </xdr:nvSpPr>
      <xdr:spPr>
        <a:xfrm>
          <a:off x="20199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86123</xdr:rowOff>
    </xdr:from>
    <xdr:ext cx="469744" cy="259045"/>
    <xdr:sp macro="" textlink="">
      <xdr:nvSpPr>
        <xdr:cNvPr id="942" name="n_3mainValue【公民館】&#10;一人当たり面積">
          <a:extLst>
            <a:ext uri="{FF2B5EF4-FFF2-40B4-BE49-F238E27FC236}">
              <a16:creationId xmlns:a16="http://schemas.microsoft.com/office/drawing/2014/main" id="{B75A6F47-6242-4B57-9875-2B5FC74CE81B}"/>
            </a:ext>
          </a:extLst>
        </xdr:cNvPr>
        <xdr:cNvSpPr txBox="1"/>
      </xdr:nvSpPr>
      <xdr:spPr>
        <a:xfrm>
          <a:off x="19310427"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92981</xdr:rowOff>
    </xdr:from>
    <xdr:ext cx="469744" cy="259045"/>
    <xdr:sp macro="" textlink="">
      <xdr:nvSpPr>
        <xdr:cNvPr id="943" name="n_4mainValue【公民館】&#10;一人当たり面積">
          <a:extLst>
            <a:ext uri="{FF2B5EF4-FFF2-40B4-BE49-F238E27FC236}">
              <a16:creationId xmlns:a16="http://schemas.microsoft.com/office/drawing/2014/main" id="{125F2C22-59FB-4E24-8BFF-AB72A3AE48D3}"/>
            </a:ext>
          </a:extLst>
        </xdr:cNvPr>
        <xdr:cNvSpPr txBox="1"/>
      </xdr:nvSpPr>
      <xdr:spPr>
        <a:xfrm>
          <a:off x="18421427" y="1826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B3639BB0-50A8-4C71-8042-30B6763071E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5F3BB6E2-9CD2-475D-8E74-DBFD99F96E5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9E7642D6-747C-49EC-A935-D8BF3116AF9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本頁掲載の施設に関しては、施設整備事業の実施が例年と比べ少なかったため、有形固定資産減価償却率がすべて上昇した。</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公民館については、長尾公民館及び志度公民館を令和５年度に新築したことにより類似団体内平均値を大きく下回っている。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認定こども園・幼稚園・保育所、学校施設については、少子化の影響により施設の統廃合を進めたため、類似団体内平均値を大きく下回っている。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道路、橋りょう・トンネルについては、定期点検結果に基づき計画を策定し、修繕等を実施しているが、大規模な更新は予定されていないため、今後も緩やかに有形固定資産減価償却率は上昇していく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89C62B-9FE6-4136-B686-989EFB505D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16EBEE-DBE0-42FC-8895-F0DEECFDF5A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D4815B-CB12-459F-A9CF-C515A8E1E4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3DF970-6B5B-489E-99E8-AB4E73A643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353BE1-1ABC-460F-B8AF-D11FCC4424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02156B-F224-4CAD-B7CB-757FDCEB614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C6B1C8-FAAC-44EF-A67D-255BD124261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6B6D35-9892-462E-B081-85398D4B848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0F9924-64E3-4F91-8153-E6161139A50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0ACCF77-6AED-4632-BC61-1E8E0C1603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7899BB-10BE-42D9-ACD8-7460F578A9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29D48A-7B25-45F6-A517-59BACD0CA9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99079A-085C-490B-8323-6C945FCC12B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F6EBA8-3DD3-4B56-ACBD-73E95AC9BC3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EC3C59-FA98-45EB-BC11-6FF728B4A6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62B4E4A-365C-4130-919A-E72DA8BE259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8F3F51-2044-49BF-ACA5-8A2295003B8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4CD73B-1B64-42A5-BF68-A612955F15D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627FD8-7F42-4D68-8DC6-5AF36926CD4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FD2FCD-4904-41B9-94B7-018CB75420B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9C1E50-866F-4C39-909D-822C7D472A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02B617-9C97-4AC4-96F1-BCBE320B900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FE143C1-3F4E-4409-A0A8-B42BF773A8D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4F81E4-7FC6-4965-A13E-F9309622D2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DF0113-0D7B-418C-BCDB-035F1B7B1F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D3029C-530A-4415-8E79-B2A8A553C6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7016CC-B4E3-4EBE-A90D-5B85A9AFE71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565EDC-C832-422D-BC69-F1B29D6D94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2A4E92-6604-4FB1-8404-2A5424AE78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17AEDA-90A9-4EB2-9113-BE463B23A64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63927BA-239F-492D-9203-79A493D2C34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F2958A-4EF0-45A6-AB38-E9BC829F7DF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01B8E2-2E1A-4F05-8B9F-8A78CB1FE21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061049-E0E7-4D15-A033-753C175879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13975D-C64E-485F-BB18-67A288B0A98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6B0863-125F-4E48-A8DD-B9F51301CCD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6BA4A1-2EE9-4CEF-88FA-C507D29DD3F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749326-0DB7-460F-A42D-A7AA5D767C2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2762EE-0725-4D17-A26C-CC21BC8345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89374A4-57CA-4ECD-9691-F9D536C491A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89B3DF1-52CD-4389-889D-FAA5514E710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3982AB-CE03-410A-8C4A-730FEB2A37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6534FC0-FF4B-4D92-A51C-A0FF761D356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E3F5E33-ED70-4BD3-8214-089F781F132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702A778-9BDC-4ADC-9203-C02E10671D3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0C733A5-BB23-47B8-AF97-C034EFD1311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9577FEF-F39F-4B6D-80A0-DD9E2AA0ABA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7F85429-54DA-43E5-AD33-E1F9D9A1354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E8611A3-0C51-47E9-B5B7-6A80FE74FF7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75487DF-0381-4BE6-89F2-26E1DD8E17F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E687AD6-816B-4840-BFDA-282C08A9B38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DD2CF48-C538-44D2-A3FC-93FF7B1937F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D1B1996-7B2E-424A-8FA7-FA7B15EC516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33908EA-39FA-4F08-9329-A647A0859D6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8530FCE-854F-471B-8295-108F3115BB6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7330ACB-3315-4DB1-894F-100B97CB8D5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ABFA74B-929C-43A6-8389-04D458C72C06}"/>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547B65EC-89CE-4C1F-8555-7B41C1A7B3AA}"/>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13340285-26CE-4167-BBD1-6ACA2D6D7A33}"/>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511A16A1-581C-4DF5-8129-9E60CB1F6340}"/>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35E8D594-4320-4B80-AA64-065FB8C2F6DC}"/>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306F613D-8B7E-421D-B488-7A18FA41FDC7}"/>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4185E782-419E-422F-92B3-3D7BE6510CE4}"/>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B9E461FD-3E5D-4A1C-B366-B8C892D96F0E}"/>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332475E7-0CD9-4A18-8DDB-33E463D86B59}"/>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4C360AE-B32D-4CFA-8DDC-38246B2DFD10}"/>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D142CEE-8E9D-4404-BAE0-6EB0418F6A58}"/>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405C9B-8911-414A-B7C9-7CEE0386A6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B2EA47A-B69B-432E-98ED-9E35FA41297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1DD26AF-36A3-4366-8141-DDDF78AD53A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0CC330-8768-41D9-B3E9-A34D3EAC427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B80CD1B-8A5E-46C3-82AB-7289B59D59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138067</xdr:rowOff>
    </xdr:from>
    <xdr:to>
      <xdr:col>24</xdr:col>
      <xdr:colOff>114300</xdr:colOff>
      <xdr:row>39</xdr:row>
      <xdr:rowOff>68217</xdr:rowOff>
    </xdr:to>
    <xdr:sp macro="" textlink="">
      <xdr:nvSpPr>
        <xdr:cNvPr id="74" name="楕円 73">
          <a:extLst>
            <a:ext uri="{FF2B5EF4-FFF2-40B4-BE49-F238E27FC236}">
              <a16:creationId xmlns:a16="http://schemas.microsoft.com/office/drawing/2014/main" id="{6C798803-7362-4E80-A3EA-2B69CE799CFC}"/>
            </a:ext>
          </a:extLst>
        </xdr:cNvPr>
        <xdr:cNvSpPr/>
      </xdr:nvSpPr>
      <xdr:spPr>
        <a:xfrm>
          <a:off x="45847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116494</xdr:rowOff>
    </xdr:from>
    <xdr:ext cx="405111" cy="259045"/>
    <xdr:sp macro="" textlink="">
      <xdr:nvSpPr>
        <xdr:cNvPr id="75" name="【図書館】&#10;有形固定資産減価償却率該当値テキスト">
          <a:extLst>
            <a:ext uri="{FF2B5EF4-FFF2-40B4-BE49-F238E27FC236}">
              <a16:creationId xmlns:a16="http://schemas.microsoft.com/office/drawing/2014/main" id="{7819F018-9560-43C1-ABE1-F488B021D1FD}"/>
            </a:ext>
          </a:extLst>
        </xdr:cNvPr>
        <xdr:cNvSpPr txBox="1"/>
      </xdr:nvSpPr>
      <xdr:spPr>
        <a:xfrm>
          <a:off x="4673600"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7F220C5C-4F1A-449D-9E34-BDC80200E145}"/>
            </a:ext>
          </a:extLst>
        </xdr:cNvPr>
        <xdr:cNvSpPr/>
      </xdr:nvSpPr>
      <xdr:spPr>
        <a:xfrm>
          <a:off x="3746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17417</xdr:rowOff>
    </xdr:to>
    <xdr:cxnSp macro="">
      <xdr:nvCxnSpPr>
        <xdr:cNvPr id="77" name="直線コネクタ 76">
          <a:extLst>
            <a:ext uri="{FF2B5EF4-FFF2-40B4-BE49-F238E27FC236}">
              <a16:creationId xmlns:a16="http://schemas.microsoft.com/office/drawing/2014/main" id="{58D22BC7-7403-46A8-8EEF-0E7611237EA5}"/>
            </a:ext>
          </a:extLst>
        </xdr:cNvPr>
        <xdr:cNvCxnSpPr/>
      </xdr:nvCxnSpPr>
      <xdr:spPr>
        <a:xfrm>
          <a:off x="3797300" y="666804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66222</xdr:rowOff>
    </xdr:from>
    <xdr:to>
      <xdr:col>15</xdr:col>
      <xdr:colOff>101600</xdr:colOff>
      <xdr:row>38</xdr:row>
      <xdr:rowOff>167822</xdr:rowOff>
    </xdr:to>
    <xdr:sp macro="" textlink="">
      <xdr:nvSpPr>
        <xdr:cNvPr id="78" name="楕円 77">
          <a:extLst>
            <a:ext uri="{FF2B5EF4-FFF2-40B4-BE49-F238E27FC236}">
              <a16:creationId xmlns:a16="http://schemas.microsoft.com/office/drawing/2014/main" id="{56C865E7-E595-43F4-83F7-A7913380CF75}"/>
            </a:ext>
          </a:extLst>
        </xdr:cNvPr>
        <xdr:cNvSpPr/>
      </xdr:nvSpPr>
      <xdr:spPr>
        <a:xfrm>
          <a:off x="2857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117022</xdr:rowOff>
    </xdr:from>
    <xdr:to>
      <xdr:col>19</xdr:col>
      <xdr:colOff>177800</xdr:colOff>
      <xdr:row>38</xdr:row>
      <xdr:rowOff>152944</xdr:rowOff>
    </xdr:to>
    <xdr:cxnSp macro="">
      <xdr:nvCxnSpPr>
        <xdr:cNvPr id="79" name="直線コネクタ 78">
          <a:extLst>
            <a:ext uri="{FF2B5EF4-FFF2-40B4-BE49-F238E27FC236}">
              <a16:creationId xmlns:a16="http://schemas.microsoft.com/office/drawing/2014/main" id="{6C31CDBA-D94A-400D-9213-CC31C4F73C00}"/>
            </a:ext>
          </a:extLst>
        </xdr:cNvPr>
        <xdr:cNvCxnSpPr/>
      </xdr:nvCxnSpPr>
      <xdr:spPr>
        <a:xfrm>
          <a:off x="2908300" y="663212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30299</xdr:rowOff>
    </xdr:from>
    <xdr:to>
      <xdr:col>10</xdr:col>
      <xdr:colOff>165100</xdr:colOff>
      <xdr:row>38</xdr:row>
      <xdr:rowOff>131899</xdr:rowOff>
    </xdr:to>
    <xdr:sp macro="" textlink="">
      <xdr:nvSpPr>
        <xdr:cNvPr id="80" name="楕円 79">
          <a:extLst>
            <a:ext uri="{FF2B5EF4-FFF2-40B4-BE49-F238E27FC236}">
              <a16:creationId xmlns:a16="http://schemas.microsoft.com/office/drawing/2014/main" id="{BF1EFCBB-9C52-4D4B-BE51-B7D9BC189174}"/>
            </a:ext>
          </a:extLst>
        </xdr:cNvPr>
        <xdr:cNvSpPr/>
      </xdr:nvSpPr>
      <xdr:spPr>
        <a:xfrm>
          <a:off x="1968500" y="65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81099</xdr:rowOff>
    </xdr:from>
    <xdr:to>
      <xdr:col>15</xdr:col>
      <xdr:colOff>50800</xdr:colOff>
      <xdr:row>38</xdr:row>
      <xdr:rowOff>117022</xdr:rowOff>
    </xdr:to>
    <xdr:cxnSp macro="">
      <xdr:nvCxnSpPr>
        <xdr:cNvPr id="81" name="直線コネクタ 80">
          <a:extLst>
            <a:ext uri="{FF2B5EF4-FFF2-40B4-BE49-F238E27FC236}">
              <a16:creationId xmlns:a16="http://schemas.microsoft.com/office/drawing/2014/main" id="{C725A03B-9BD3-4BCC-9187-58599E889503}"/>
            </a:ext>
          </a:extLst>
        </xdr:cNvPr>
        <xdr:cNvCxnSpPr/>
      </xdr:nvCxnSpPr>
      <xdr:spPr>
        <a:xfrm>
          <a:off x="2019300" y="659619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2" name="楕円 81">
          <a:extLst>
            <a:ext uri="{FF2B5EF4-FFF2-40B4-BE49-F238E27FC236}">
              <a16:creationId xmlns:a16="http://schemas.microsoft.com/office/drawing/2014/main" id="{A937B27F-9A95-4916-ADE9-680DA852F2FE}"/>
            </a:ext>
          </a:extLst>
        </xdr:cNvPr>
        <xdr:cNvSpPr/>
      </xdr:nvSpPr>
      <xdr:spPr>
        <a:xfrm>
          <a:off x="1079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81099</xdr:rowOff>
    </xdr:from>
    <xdr:to>
      <xdr:col>10</xdr:col>
      <xdr:colOff>114300</xdr:colOff>
      <xdr:row>38</xdr:row>
      <xdr:rowOff>92528</xdr:rowOff>
    </xdr:to>
    <xdr:cxnSp macro="">
      <xdr:nvCxnSpPr>
        <xdr:cNvPr id="83" name="直線コネクタ 82">
          <a:extLst>
            <a:ext uri="{FF2B5EF4-FFF2-40B4-BE49-F238E27FC236}">
              <a16:creationId xmlns:a16="http://schemas.microsoft.com/office/drawing/2014/main" id="{C1DD6C6F-E687-4D44-9387-2D14EE72778E}"/>
            </a:ext>
          </a:extLst>
        </xdr:cNvPr>
        <xdr:cNvCxnSpPr/>
      </xdr:nvCxnSpPr>
      <xdr:spPr>
        <a:xfrm flipV="1">
          <a:off x="1130300" y="659619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4EFBB45C-D470-4E0A-A160-D8D35FDAE87F}"/>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C21BAD28-A401-41D6-9D2D-F3D050ACD681}"/>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0F2A12BE-D444-4D94-B4B8-762C3FAA7474}"/>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8B8B2A66-04DB-4956-ACA1-CDFB19C32A0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4E8EEDA4-7134-411D-BCD0-566C437F96EA}"/>
            </a:ext>
          </a:extLst>
        </xdr:cNvPr>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158949</xdr:rowOff>
    </xdr:from>
    <xdr:ext cx="405111" cy="259045"/>
    <xdr:sp macro="" textlink="">
      <xdr:nvSpPr>
        <xdr:cNvPr id="89" name="n_2mainValue【図書館】&#10;有形固定資産減価償却率">
          <a:extLst>
            <a:ext uri="{FF2B5EF4-FFF2-40B4-BE49-F238E27FC236}">
              <a16:creationId xmlns:a16="http://schemas.microsoft.com/office/drawing/2014/main" id="{497FBBF5-4FDB-4C99-8B6F-44C1002142A8}"/>
            </a:ext>
          </a:extLst>
        </xdr:cNvPr>
        <xdr:cNvSpPr txBox="1"/>
      </xdr:nvSpPr>
      <xdr:spPr>
        <a:xfrm>
          <a:off x="2705744" y="667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148426</xdr:rowOff>
    </xdr:from>
    <xdr:ext cx="405111" cy="259045"/>
    <xdr:sp macro="" textlink="">
      <xdr:nvSpPr>
        <xdr:cNvPr id="90" name="n_3mainValue【図書館】&#10;有形固定資産減価償却率">
          <a:extLst>
            <a:ext uri="{FF2B5EF4-FFF2-40B4-BE49-F238E27FC236}">
              <a16:creationId xmlns:a16="http://schemas.microsoft.com/office/drawing/2014/main" id="{8C1DDF57-1670-4CC6-B2A3-0261C675F7AF}"/>
            </a:ext>
          </a:extLst>
        </xdr:cNvPr>
        <xdr:cNvSpPr txBox="1"/>
      </xdr:nvSpPr>
      <xdr:spPr>
        <a:xfrm>
          <a:off x="1816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15C0175B-711F-4662-BA5F-6659477541FA}"/>
            </a:ext>
          </a:extLst>
        </xdr:cNvPr>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9217C5F-039A-465F-B330-A83E316D68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A17BFFB-2B28-4C47-80EC-3A4E81E835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5BB49C-5B13-47FF-B69E-072C604560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9222452-8518-4290-AD04-6FB1241765F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12D87BF-5191-481B-8690-4BC5D2A379C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E830CCC-43B2-4EB0-ADE6-B4A40343ED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E6458F0-24B4-4C87-B914-4F6C9FA5BF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E11421E-1388-4395-A81F-3FAB02231E3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DD8B5D4-E822-495F-B1A5-F631A382B6A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EB949FA-67E9-4259-A362-32496FB5E29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69A039AE-F753-4B86-ABC8-9D7A60178AE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E15668EB-D730-4408-8DCA-ACC58C36D9A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11CEE4AC-32FA-4E2F-8ACD-D93FFAEE9F9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79FF8958-FDD8-4DB2-ADAF-CDFCF81A23CB}"/>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E6C63B06-B58A-4131-8F9D-4EDE4B5B192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F69A9C4-97AD-4143-A400-EE74519257DC}"/>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F9300D57-3A02-4BD8-B63A-D4832717A99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2655BC4E-4083-45C3-89F6-BB7D2C395D2B}"/>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DB8385AE-A900-40E0-BD55-0C70C7050C1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E1BB8A14-6F62-459A-BC18-8F55B9042946}"/>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AE2C3BC4-A917-40B4-9CC1-2D82DA8DF43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AD201F4-0A46-4738-8E14-A0EED14C535F}"/>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64AFDD9E-B938-454A-9CFB-CD65FA41809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2200B446-36E6-4E82-A55D-AF9CD1D9B72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87BA9712-4B30-48CF-8F99-4790B4B691D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57B8434B-346C-40E5-AF96-76A3D42BFABE}"/>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3EE94D46-DBB6-49B7-9464-865E7F900663}"/>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88C053C7-3034-475E-BB82-E8A5942CC190}"/>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8A32781D-A87A-4DAE-B201-7162A0C74F33}"/>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5D118031-244A-445A-924B-286E6142C9D3}"/>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7D47536C-248B-4080-9256-FE771237DD6D}"/>
            </a:ext>
          </a:extLst>
        </xdr:cNvPr>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3B5F2FF9-EBC0-4068-A224-7920A4C140B7}"/>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47A1C094-878D-43AC-B5F2-C45B99356E95}"/>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56995D8B-127D-4241-8E36-FD95E5D2C09C}"/>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26F4402C-078B-434E-9F7F-C3B86A7C0C55}"/>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7" name="フローチャート: 判断 126">
          <a:extLst>
            <a:ext uri="{FF2B5EF4-FFF2-40B4-BE49-F238E27FC236}">
              <a16:creationId xmlns:a16="http://schemas.microsoft.com/office/drawing/2014/main" id="{717C4C4A-6548-4DD3-95D8-BD890B09C08C}"/>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45C32F2-CEB7-487E-AE55-6FBAC5284FB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6F98D66-0ADA-42A7-99C1-03CF6353AF1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AAB3858-511D-4196-BCEA-8A4FE0FCD5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1B5BD45-8B7B-4410-9742-B4211AC4EC1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4C319A6-2E27-49D3-BCE2-E43B3725919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104322</xdr:rowOff>
    </xdr:from>
    <xdr:to>
      <xdr:col>55</xdr:col>
      <xdr:colOff>50800</xdr:colOff>
      <xdr:row>42</xdr:row>
      <xdr:rowOff>34472</xdr:rowOff>
    </xdr:to>
    <xdr:sp macro="" textlink="">
      <xdr:nvSpPr>
        <xdr:cNvPr id="133" name="楕円 132">
          <a:extLst>
            <a:ext uri="{FF2B5EF4-FFF2-40B4-BE49-F238E27FC236}">
              <a16:creationId xmlns:a16="http://schemas.microsoft.com/office/drawing/2014/main" id="{AB310917-2236-46B5-9F3A-68EAD6D8A28A}"/>
            </a:ext>
          </a:extLst>
        </xdr:cNvPr>
        <xdr:cNvSpPr/>
      </xdr:nvSpPr>
      <xdr:spPr>
        <a:xfrm>
          <a:off x="10426700" y="713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19249</xdr:rowOff>
    </xdr:from>
    <xdr:ext cx="469744" cy="259045"/>
    <xdr:sp macro="" textlink="">
      <xdr:nvSpPr>
        <xdr:cNvPr id="134" name="【図書館】&#10;一人当たり面積該当値テキスト">
          <a:extLst>
            <a:ext uri="{FF2B5EF4-FFF2-40B4-BE49-F238E27FC236}">
              <a16:creationId xmlns:a16="http://schemas.microsoft.com/office/drawing/2014/main" id="{89F2B10F-8D2F-42B8-A19C-E2BADF386F54}"/>
            </a:ext>
          </a:extLst>
        </xdr:cNvPr>
        <xdr:cNvSpPr txBox="1"/>
      </xdr:nvSpPr>
      <xdr:spPr>
        <a:xfrm>
          <a:off x="10515600" y="704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104322</xdr:rowOff>
    </xdr:from>
    <xdr:to>
      <xdr:col>50</xdr:col>
      <xdr:colOff>165100</xdr:colOff>
      <xdr:row>42</xdr:row>
      <xdr:rowOff>34472</xdr:rowOff>
    </xdr:to>
    <xdr:sp macro="" textlink="">
      <xdr:nvSpPr>
        <xdr:cNvPr id="135" name="楕円 134">
          <a:extLst>
            <a:ext uri="{FF2B5EF4-FFF2-40B4-BE49-F238E27FC236}">
              <a16:creationId xmlns:a16="http://schemas.microsoft.com/office/drawing/2014/main" id="{CA5DF968-B3C8-449A-BB59-A480578BBDAC}"/>
            </a:ext>
          </a:extLst>
        </xdr:cNvPr>
        <xdr:cNvSpPr/>
      </xdr:nvSpPr>
      <xdr:spPr>
        <a:xfrm>
          <a:off x="9588500" y="713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155122</xdr:rowOff>
    </xdr:from>
    <xdr:to>
      <xdr:col>55</xdr:col>
      <xdr:colOff>0</xdr:colOff>
      <xdr:row>41</xdr:row>
      <xdr:rowOff>155122</xdr:rowOff>
    </xdr:to>
    <xdr:cxnSp macro="">
      <xdr:nvCxnSpPr>
        <xdr:cNvPr id="136" name="直線コネクタ 135">
          <a:extLst>
            <a:ext uri="{FF2B5EF4-FFF2-40B4-BE49-F238E27FC236}">
              <a16:creationId xmlns:a16="http://schemas.microsoft.com/office/drawing/2014/main" id="{319B80A0-1736-4F9C-B0D2-10C250219ED6}"/>
            </a:ext>
          </a:extLst>
        </xdr:cNvPr>
        <xdr:cNvCxnSpPr/>
      </xdr:nvCxnSpPr>
      <xdr:spPr>
        <a:xfrm>
          <a:off x="9639300" y="7184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115207</xdr:rowOff>
    </xdr:from>
    <xdr:to>
      <xdr:col>46</xdr:col>
      <xdr:colOff>38100</xdr:colOff>
      <xdr:row>42</xdr:row>
      <xdr:rowOff>45357</xdr:rowOff>
    </xdr:to>
    <xdr:sp macro="" textlink="">
      <xdr:nvSpPr>
        <xdr:cNvPr id="137" name="楕円 136">
          <a:extLst>
            <a:ext uri="{FF2B5EF4-FFF2-40B4-BE49-F238E27FC236}">
              <a16:creationId xmlns:a16="http://schemas.microsoft.com/office/drawing/2014/main" id="{D3B5D176-8CF0-4B68-AED7-C0F43DA9CF1C}"/>
            </a:ext>
          </a:extLst>
        </xdr:cNvPr>
        <xdr:cNvSpPr/>
      </xdr:nvSpPr>
      <xdr:spPr>
        <a:xfrm>
          <a:off x="8699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155122</xdr:rowOff>
    </xdr:from>
    <xdr:to>
      <xdr:col>50</xdr:col>
      <xdr:colOff>114300</xdr:colOff>
      <xdr:row>41</xdr:row>
      <xdr:rowOff>166007</xdr:rowOff>
    </xdr:to>
    <xdr:cxnSp macro="">
      <xdr:nvCxnSpPr>
        <xdr:cNvPr id="138" name="直線コネクタ 137">
          <a:extLst>
            <a:ext uri="{FF2B5EF4-FFF2-40B4-BE49-F238E27FC236}">
              <a16:creationId xmlns:a16="http://schemas.microsoft.com/office/drawing/2014/main" id="{00942B0E-6C37-4BD9-A795-CDFB594EF375}"/>
            </a:ext>
          </a:extLst>
        </xdr:cNvPr>
        <xdr:cNvCxnSpPr/>
      </xdr:nvCxnSpPr>
      <xdr:spPr>
        <a:xfrm flipV="1">
          <a:off x="8750300" y="71845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115207</xdr:rowOff>
    </xdr:from>
    <xdr:to>
      <xdr:col>41</xdr:col>
      <xdr:colOff>101600</xdr:colOff>
      <xdr:row>42</xdr:row>
      <xdr:rowOff>45357</xdr:rowOff>
    </xdr:to>
    <xdr:sp macro="" textlink="">
      <xdr:nvSpPr>
        <xdr:cNvPr id="139" name="楕円 138">
          <a:extLst>
            <a:ext uri="{FF2B5EF4-FFF2-40B4-BE49-F238E27FC236}">
              <a16:creationId xmlns:a16="http://schemas.microsoft.com/office/drawing/2014/main" id="{A31483AA-F7E1-49F2-86F7-9C0A8D42B395}"/>
            </a:ext>
          </a:extLst>
        </xdr:cNvPr>
        <xdr:cNvSpPr/>
      </xdr:nvSpPr>
      <xdr:spPr>
        <a:xfrm>
          <a:off x="7810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166007</xdr:rowOff>
    </xdr:from>
    <xdr:to>
      <xdr:col>45</xdr:col>
      <xdr:colOff>177800</xdr:colOff>
      <xdr:row>41</xdr:row>
      <xdr:rowOff>166007</xdr:rowOff>
    </xdr:to>
    <xdr:cxnSp macro="">
      <xdr:nvCxnSpPr>
        <xdr:cNvPr id="140" name="直線コネクタ 139">
          <a:extLst>
            <a:ext uri="{FF2B5EF4-FFF2-40B4-BE49-F238E27FC236}">
              <a16:creationId xmlns:a16="http://schemas.microsoft.com/office/drawing/2014/main" id="{E15162D2-E454-4305-8DF3-93D178C68F59}"/>
            </a:ext>
          </a:extLst>
        </xdr:cNvPr>
        <xdr:cNvCxnSpPr/>
      </xdr:nvCxnSpPr>
      <xdr:spPr>
        <a:xfrm>
          <a:off x="7861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115207</xdr:rowOff>
    </xdr:from>
    <xdr:to>
      <xdr:col>36</xdr:col>
      <xdr:colOff>165100</xdr:colOff>
      <xdr:row>42</xdr:row>
      <xdr:rowOff>45357</xdr:rowOff>
    </xdr:to>
    <xdr:sp macro="" textlink="">
      <xdr:nvSpPr>
        <xdr:cNvPr id="141" name="楕円 140">
          <a:extLst>
            <a:ext uri="{FF2B5EF4-FFF2-40B4-BE49-F238E27FC236}">
              <a16:creationId xmlns:a16="http://schemas.microsoft.com/office/drawing/2014/main" id="{BFFD6648-933F-4B83-ADB1-1417761A6751}"/>
            </a:ext>
          </a:extLst>
        </xdr:cNvPr>
        <xdr:cNvSpPr/>
      </xdr:nvSpPr>
      <xdr:spPr>
        <a:xfrm>
          <a:off x="6921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166007</xdr:rowOff>
    </xdr:from>
    <xdr:to>
      <xdr:col>41</xdr:col>
      <xdr:colOff>50800</xdr:colOff>
      <xdr:row>41</xdr:row>
      <xdr:rowOff>166007</xdr:rowOff>
    </xdr:to>
    <xdr:cxnSp macro="">
      <xdr:nvCxnSpPr>
        <xdr:cNvPr id="142" name="直線コネクタ 141">
          <a:extLst>
            <a:ext uri="{FF2B5EF4-FFF2-40B4-BE49-F238E27FC236}">
              <a16:creationId xmlns:a16="http://schemas.microsoft.com/office/drawing/2014/main" id="{C1F5AAB6-957C-4F3B-92A4-6FA773177C23}"/>
            </a:ext>
          </a:extLst>
        </xdr:cNvPr>
        <xdr:cNvCxnSpPr/>
      </xdr:nvCxnSpPr>
      <xdr:spPr>
        <a:xfrm>
          <a:off x="6972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7621B052-9F99-459A-BC87-4466A5461361}"/>
            </a:ext>
          </a:extLst>
        </xdr:cNvPr>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B1C09D86-552A-4643-BFA8-6F5058CAEFEA}"/>
            </a:ext>
          </a:extLst>
        </xdr:cNvPr>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EFD7690B-8AD5-4660-B561-0C9781B5A9DB}"/>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6" name="n_4aveValue【図書館】&#10;一人当たり面積">
          <a:extLst>
            <a:ext uri="{FF2B5EF4-FFF2-40B4-BE49-F238E27FC236}">
              <a16:creationId xmlns:a16="http://schemas.microsoft.com/office/drawing/2014/main" id="{560CB514-AC80-4D50-9775-6930C90BCEA9}"/>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25599</xdr:rowOff>
    </xdr:from>
    <xdr:ext cx="469744" cy="259045"/>
    <xdr:sp macro="" textlink="">
      <xdr:nvSpPr>
        <xdr:cNvPr id="147" name="n_1mainValue【図書館】&#10;一人当たり面積">
          <a:extLst>
            <a:ext uri="{FF2B5EF4-FFF2-40B4-BE49-F238E27FC236}">
              <a16:creationId xmlns:a16="http://schemas.microsoft.com/office/drawing/2014/main" id="{FB94A4F6-268C-4D90-9085-3DEE1BD230D7}"/>
            </a:ext>
          </a:extLst>
        </xdr:cNvPr>
        <xdr:cNvSpPr txBox="1"/>
      </xdr:nvSpPr>
      <xdr:spPr>
        <a:xfrm>
          <a:off x="9391727" y="722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36484</xdr:rowOff>
    </xdr:from>
    <xdr:ext cx="469744" cy="259045"/>
    <xdr:sp macro="" textlink="">
      <xdr:nvSpPr>
        <xdr:cNvPr id="148" name="n_2mainValue【図書館】&#10;一人当たり面積">
          <a:extLst>
            <a:ext uri="{FF2B5EF4-FFF2-40B4-BE49-F238E27FC236}">
              <a16:creationId xmlns:a16="http://schemas.microsoft.com/office/drawing/2014/main" id="{8D665C20-1993-4618-BC57-4648146AC360}"/>
            </a:ext>
          </a:extLst>
        </xdr:cNvPr>
        <xdr:cNvSpPr txBox="1"/>
      </xdr:nvSpPr>
      <xdr:spPr>
        <a:xfrm>
          <a:off x="8515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36484</xdr:rowOff>
    </xdr:from>
    <xdr:ext cx="469744" cy="259045"/>
    <xdr:sp macro="" textlink="">
      <xdr:nvSpPr>
        <xdr:cNvPr id="149" name="n_3mainValue【図書館】&#10;一人当たり面積">
          <a:extLst>
            <a:ext uri="{FF2B5EF4-FFF2-40B4-BE49-F238E27FC236}">
              <a16:creationId xmlns:a16="http://schemas.microsoft.com/office/drawing/2014/main" id="{0C367558-7DDF-4E2F-8B91-8DCDA777E3A1}"/>
            </a:ext>
          </a:extLst>
        </xdr:cNvPr>
        <xdr:cNvSpPr txBox="1"/>
      </xdr:nvSpPr>
      <xdr:spPr>
        <a:xfrm>
          <a:off x="7626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36484</xdr:rowOff>
    </xdr:from>
    <xdr:ext cx="469744" cy="259045"/>
    <xdr:sp macro="" textlink="">
      <xdr:nvSpPr>
        <xdr:cNvPr id="150" name="n_4mainValue【図書館】&#10;一人当たり面積">
          <a:extLst>
            <a:ext uri="{FF2B5EF4-FFF2-40B4-BE49-F238E27FC236}">
              <a16:creationId xmlns:a16="http://schemas.microsoft.com/office/drawing/2014/main" id="{9EBD6809-8F36-407F-B603-2AACB4E3095B}"/>
            </a:ext>
          </a:extLst>
        </xdr:cNvPr>
        <xdr:cNvSpPr txBox="1"/>
      </xdr:nvSpPr>
      <xdr:spPr>
        <a:xfrm>
          <a:off x="6737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312AA272-A1A5-4606-99B7-36758E1ECE8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C862B1E-D484-4231-852E-38C826872B9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C2B25AF8-C31C-4288-898D-AB8184461C3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96A07E69-7F2C-461C-8146-E87B4FD5AA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CD058C4A-B254-44B0-A91D-3C97D91E18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30E3AB4-08EF-41B9-864F-36BADA7338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9E943FB-55E4-4112-937D-760D92C9985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232BF0A-C9AD-473A-AA82-9739BF952B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8FDC2745-EF9B-4588-9190-EDBB7D9EBFE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6D1CE2A-12A3-4C10-9E3E-9244592366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63319DB9-AAAA-40A8-84C4-F3E4A2F6B40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560914A6-31A6-4BEF-929E-E721CD6B952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B81D679C-9C18-4031-BA1C-7921024586E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3642AAEF-887B-4DF4-84D4-FD5EBB294A8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2069490D-526B-44AF-A417-A91C7412FFD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33D90A72-23BC-4856-9FE7-8AF006A3C38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5A61404-B72E-47DF-B9F1-FE27BE02A7C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763C75ED-6C9B-460A-9018-7C53CCB1933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50FD39E7-C2E7-43BF-AC01-1CE0AD8ACE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2D5336C5-6D68-4171-992E-882566D0B5D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B9B6394D-62BB-490A-AC74-87CB550872F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B5B02CB-E9F4-45D7-9DA4-89C3E095B2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FE099D1E-2397-470B-A67A-E47DB2F050E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DA94A9F-33E0-414E-B404-06FA9A40474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F845069F-242E-4CAF-95B4-458BB6C72699}"/>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21B97AF0-D106-4E5C-AC4F-10ACF9412D7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81C20CC5-C711-49E8-B856-E43492ED73E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F4DD16A1-3348-4CC0-A3AE-E4262256922C}"/>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9464686E-C7AA-4522-84FA-0CD5323F1741}"/>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150BDBAE-8819-457C-BB15-1F9F3EC6F64F}"/>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D1CA9A88-1C49-4C5A-AA7B-D4AAA72B9FCF}"/>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92CACC3D-9AD1-41C5-9F2B-F8B1E091BE22}"/>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D4F448E6-6F23-4401-8C3F-E4F2E26848A5}"/>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064BDC47-DE5C-4653-9A95-0354853C8F8A}"/>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5" name="フローチャート: 判断 184">
          <a:extLst>
            <a:ext uri="{FF2B5EF4-FFF2-40B4-BE49-F238E27FC236}">
              <a16:creationId xmlns:a16="http://schemas.microsoft.com/office/drawing/2014/main" id="{D14AB6F9-A35C-4BFD-A12F-242316937851}"/>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E1BB285-1730-413F-B576-2688A8FED53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BDD9447-C9A0-4552-9B09-59D759BB187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B9A7BD0-BFE3-4859-AB0E-D1ED3377E46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8B04A41-AB05-4ED7-A43B-FE3A96BCE40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ECAA8D3-8E03-4F5F-A38A-E2563D73BA1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91" name="楕円 190">
          <a:extLst>
            <a:ext uri="{FF2B5EF4-FFF2-40B4-BE49-F238E27FC236}">
              <a16:creationId xmlns:a16="http://schemas.microsoft.com/office/drawing/2014/main" id="{70831C91-3F4B-4BD9-8EEE-F46BBEFE372A}"/>
            </a:ext>
          </a:extLst>
        </xdr:cNvPr>
        <xdr:cNvSpPr/>
      </xdr:nvSpPr>
      <xdr:spPr>
        <a:xfrm>
          <a:off x="45847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55897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1DBB1E7-A93F-468A-8A0A-21438421D6BD}"/>
            </a:ext>
          </a:extLst>
        </xdr:cNvPr>
        <xdr:cNvSpPr txBox="1"/>
      </xdr:nvSpPr>
      <xdr:spPr>
        <a:xfrm>
          <a:off x="4673600"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160655</xdr:rowOff>
    </xdr:from>
    <xdr:to>
      <xdr:col>20</xdr:col>
      <xdr:colOff>38100</xdr:colOff>
      <xdr:row>60</xdr:row>
      <xdr:rowOff>90805</xdr:rowOff>
    </xdr:to>
    <xdr:sp macro="" textlink="">
      <xdr:nvSpPr>
        <xdr:cNvPr id="193" name="楕円 192">
          <a:extLst>
            <a:ext uri="{FF2B5EF4-FFF2-40B4-BE49-F238E27FC236}">
              <a16:creationId xmlns:a16="http://schemas.microsoft.com/office/drawing/2014/main" id="{43FEFD69-E820-4931-A686-701D365AF042}"/>
            </a:ext>
          </a:extLst>
        </xdr:cNvPr>
        <xdr:cNvSpPr/>
      </xdr:nvSpPr>
      <xdr:spPr>
        <a:xfrm>
          <a:off x="3746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40005</xdr:rowOff>
    </xdr:from>
    <xdr:to>
      <xdr:col>24</xdr:col>
      <xdr:colOff>63500</xdr:colOff>
      <xdr:row>60</xdr:row>
      <xdr:rowOff>83820</xdr:rowOff>
    </xdr:to>
    <xdr:cxnSp macro="">
      <xdr:nvCxnSpPr>
        <xdr:cNvPr id="194" name="直線コネクタ 193">
          <a:extLst>
            <a:ext uri="{FF2B5EF4-FFF2-40B4-BE49-F238E27FC236}">
              <a16:creationId xmlns:a16="http://schemas.microsoft.com/office/drawing/2014/main" id="{DDA8C7C6-3125-4FA0-9885-4FEADCB12D25}"/>
            </a:ext>
          </a:extLst>
        </xdr:cNvPr>
        <xdr:cNvCxnSpPr/>
      </xdr:nvCxnSpPr>
      <xdr:spPr>
        <a:xfrm>
          <a:off x="3797300" y="103270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114935</xdr:rowOff>
    </xdr:from>
    <xdr:to>
      <xdr:col>15</xdr:col>
      <xdr:colOff>101600</xdr:colOff>
      <xdr:row>60</xdr:row>
      <xdr:rowOff>45085</xdr:rowOff>
    </xdr:to>
    <xdr:sp macro="" textlink="">
      <xdr:nvSpPr>
        <xdr:cNvPr id="195" name="楕円 194">
          <a:extLst>
            <a:ext uri="{FF2B5EF4-FFF2-40B4-BE49-F238E27FC236}">
              <a16:creationId xmlns:a16="http://schemas.microsoft.com/office/drawing/2014/main" id="{5737F09D-1E2D-4EC8-8352-5017A9180317}"/>
            </a:ext>
          </a:extLst>
        </xdr:cNvPr>
        <xdr:cNvSpPr/>
      </xdr:nvSpPr>
      <xdr:spPr>
        <a:xfrm>
          <a:off x="2857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165735</xdr:rowOff>
    </xdr:from>
    <xdr:to>
      <xdr:col>19</xdr:col>
      <xdr:colOff>177800</xdr:colOff>
      <xdr:row>60</xdr:row>
      <xdr:rowOff>40005</xdr:rowOff>
    </xdr:to>
    <xdr:cxnSp macro="">
      <xdr:nvCxnSpPr>
        <xdr:cNvPr id="196" name="直線コネクタ 195">
          <a:extLst>
            <a:ext uri="{FF2B5EF4-FFF2-40B4-BE49-F238E27FC236}">
              <a16:creationId xmlns:a16="http://schemas.microsoft.com/office/drawing/2014/main" id="{37D1E636-9552-454F-8CD8-D5C2F11E97B2}"/>
            </a:ext>
          </a:extLst>
        </xdr:cNvPr>
        <xdr:cNvCxnSpPr/>
      </xdr:nvCxnSpPr>
      <xdr:spPr>
        <a:xfrm>
          <a:off x="2908300" y="102812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69215</xdr:rowOff>
    </xdr:from>
    <xdr:to>
      <xdr:col>10</xdr:col>
      <xdr:colOff>165100</xdr:colOff>
      <xdr:row>59</xdr:row>
      <xdr:rowOff>170815</xdr:rowOff>
    </xdr:to>
    <xdr:sp macro="" textlink="">
      <xdr:nvSpPr>
        <xdr:cNvPr id="197" name="楕円 196">
          <a:extLst>
            <a:ext uri="{FF2B5EF4-FFF2-40B4-BE49-F238E27FC236}">
              <a16:creationId xmlns:a16="http://schemas.microsoft.com/office/drawing/2014/main" id="{01C9E055-A39B-49F6-AAA2-ADA8967B8D8B}"/>
            </a:ext>
          </a:extLst>
        </xdr:cNvPr>
        <xdr:cNvSpPr/>
      </xdr:nvSpPr>
      <xdr:spPr>
        <a:xfrm>
          <a:off x="1968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120015</xdr:rowOff>
    </xdr:from>
    <xdr:to>
      <xdr:col>15</xdr:col>
      <xdr:colOff>50800</xdr:colOff>
      <xdr:row>59</xdr:row>
      <xdr:rowOff>165735</xdr:rowOff>
    </xdr:to>
    <xdr:cxnSp macro="">
      <xdr:nvCxnSpPr>
        <xdr:cNvPr id="198" name="直線コネクタ 197">
          <a:extLst>
            <a:ext uri="{FF2B5EF4-FFF2-40B4-BE49-F238E27FC236}">
              <a16:creationId xmlns:a16="http://schemas.microsoft.com/office/drawing/2014/main" id="{D77D2C95-B387-4232-834D-955238859D8C}"/>
            </a:ext>
          </a:extLst>
        </xdr:cNvPr>
        <xdr:cNvCxnSpPr/>
      </xdr:nvCxnSpPr>
      <xdr:spPr>
        <a:xfrm>
          <a:off x="2019300" y="102355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99" name="楕円 198">
          <a:extLst>
            <a:ext uri="{FF2B5EF4-FFF2-40B4-BE49-F238E27FC236}">
              <a16:creationId xmlns:a16="http://schemas.microsoft.com/office/drawing/2014/main" id="{D802AC52-CE46-4DD5-9AEB-8029560C9F06}"/>
            </a:ext>
          </a:extLst>
        </xdr:cNvPr>
        <xdr:cNvSpPr/>
      </xdr:nvSpPr>
      <xdr:spPr>
        <a:xfrm>
          <a:off x="1079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120015</xdr:rowOff>
    </xdr:to>
    <xdr:cxnSp macro="">
      <xdr:nvCxnSpPr>
        <xdr:cNvPr id="200" name="直線コネクタ 199">
          <a:extLst>
            <a:ext uri="{FF2B5EF4-FFF2-40B4-BE49-F238E27FC236}">
              <a16:creationId xmlns:a16="http://schemas.microsoft.com/office/drawing/2014/main" id="{450FB35A-5F2A-4D67-B7E7-6C4361B89B98}"/>
            </a:ext>
          </a:extLst>
        </xdr:cNvPr>
        <xdr:cNvCxnSpPr/>
      </xdr:nvCxnSpPr>
      <xdr:spPr>
        <a:xfrm>
          <a:off x="1130300" y="101917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577D4954-7A3E-47C9-8359-DBBA4E27F1EC}"/>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D6573ED6-9851-42CE-9EE3-5BCEA0C392FA}"/>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10193F9C-216E-4A12-89BF-ACF6E71C2628}"/>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4" name="n_4aveValue【体育館・プール】&#10;有形固定資産減価償却率">
          <a:extLst>
            <a:ext uri="{FF2B5EF4-FFF2-40B4-BE49-F238E27FC236}">
              <a16:creationId xmlns:a16="http://schemas.microsoft.com/office/drawing/2014/main" id="{1A51AEAF-E03D-4D22-803B-65AC2A6723D2}"/>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107332</xdr:rowOff>
    </xdr:from>
    <xdr:ext cx="405111" cy="259045"/>
    <xdr:sp macro="" textlink="">
      <xdr:nvSpPr>
        <xdr:cNvPr id="205" name="n_1mainValue【体育館・プール】&#10;有形固定資産減価償却率">
          <a:extLst>
            <a:ext uri="{FF2B5EF4-FFF2-40B4-BE49-F238E27FC236}">
              <a16:creationId xmlns:a16="http://schemas.microsoft.com/office/drawing/2014/main" id="{166F87FF-83AF-43EE-87D7-0A46CFE29B55}"/>
            </a:ext>
          </a:extLst>
        </xdr:cNvPr>
        <xdr:cNvSpPr txBox="1"/>
      </xdr:nvSpPr>
      <xdr:spPr>
        <a:xfrm>
          <a:off x="3582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61612</xdr:rowOff>
    </xdr:from>
    <xdr:ext cx="405111" cy="259045"/>
    <xdr:sp macro="" textlink="">
      <xdr:nvSpPr>
        <xdr:cNvPr id="206" name="n_2mainValue【体育館・プール】&#10;有形固定資産減価償却率">
          <a:extLst>
            <a:ext uri="{FF2B5EF4-FFF2-40B4-BE49-F238E27FC236}">
              <a16:creationId xmlns:a16="http://schemas.microsoft.com/office/drawing/2014/main" id="{744A7AF9-2153-48A7-A365-647DE4DA4511}"/>
            </a:ext>
          </a:extLst>
        </xdr:cNvPr>
        <xdr:cNvSpPr txBox="1"/>
      </xdr:nvSpPr>
      <xdr:spPr>
        <a:xfrm>
          <a:off x="2705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15892</xdr:rowOff>
    </xdr:from>
    <xdr:ext cx="405111" cy="259045"/>
    <xdr:sp macro="" textlink="">
      <xdr:nvSpPr>
        <xdr:cNvPr id="207" name="n_3mainValue【体育館・プール】&#10;有形固定資産減価償却率">
          <a:extLst>
            <a:ext uri="{FF2B5EF4-FFF2-40B4-BE49-F238E27FC236}">
              <a16:creationId xmlns:a16="http://schemas.microsoft.com/office/drawing/2014/main" id="{07A5C03F-96B8-45D3-BA20-B44B5CFE512B}"/>
            </a:ext>
          </a:extLst>
        </xdr:cNvPr>
        <xdr:cNvSpPr txBox="1"/>
      </xdr:nvSpPr>
      <xdr:spPr>
        <a:xfrm>
          <a:off x="1816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143527</xdr:rowOff>
    </xdr:from>
    <xdr:ext cx="405111" cy="259045"/>
    <xdr:sp macro="" textlink="">
      <xdr:nvSpPr>
        <xdr:cNvPr id="208" name="n_4mainValue【体育館・プール】&#10;有形固定資産減価償却率">
          <a:extLst>
            <a:ext uri="{FF2B5EF4-FFF2-40B4-BE49-F238E27FC236}">
              <a16:creationId xmlns:a16="http://schemas.microsoft.com/office/drawing/2014/main" id="{255A3EDC-EF76-43C1-B404-24B09423C3DD}"/>
            </a:ext>
          </a:extLst>
        </xdr:cNvPr>
        <xdr:cNvSpPr txBox="1"/>
      </xdr:nvSpPr>
      <xdr:spPr>
        <a:xfrm>
          <a:off x="927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58B3C57-C971-4251-BD65-EEBA071C38A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D9E93A2-6C05-48EC-B9C7-6062AB9865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A1429C5-1C26-4C91-A854-F268478DE12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CB245CF-B165-49BE-B37D-B360CA2F576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46F475C-0773-4654-924A-3182D5D6562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8BC405A-BA54-42A7-9F3A-151079D854A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1E20BB0-C8EC-4EB2-A736-C54EFF62986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E388D33-7EC7-472F-9F52-91C892C5BF2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59A0F30-54FB-4547-A366-097744D5F90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5406E22-188F-4A2E-B83C-205755E0DA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B234CF1-30A2-4FF3-ADD9-5B3F9A21E97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1893A33D-755F-4566-892D-D32E7D7117D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239C2CF-318A-42F0-81E3-92EBCCBA3E0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E57BDD1F-DDD0-4081-801A-BE03A32FCA9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560D86B-203D-4C0C-B626-0C92C0E9A80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332DB55A-1F7A-426A-B8A7-648F497ECF3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368291C-104C-4CBE-A25A-F07A17D5D3E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B161C18-E970-49A7-85E3-1E062E60D9D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A568846-B690-4D25-A4C5-4DFE001FFE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9E49AFA8-9345-46B6-855D-C52D2A20F15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8DACC61-E6B6-439A-B8F8-95EC29D4176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8A626C4-4F0E-42EF-8878-338A984FBC0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7E85B77D-35CE-4D27-8579-1BAA9D84CBD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CCBD28CA-643F-4EB9-AEC3-18AE68AB1C0B}"/>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5B5F47E5-87F8-42ED-ACB5-D0848C0299A9}"/>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4F65D711-29FB-4F11-8BB8-9636CA88CCB5}"/>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EBF10E43-38A6-4140-AF5A-DEA82FAFDCDC}"/>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A4765949-2CA9-46E7-8053-96EF8F2A20D1}"/>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F0570A8E-8834-4AD6-8AAF-8F7A7B100EFD}"/>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8E4AD9EC-470E-40AE-AF78-AC00265DFCC5}"/>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A662A9F5-2FB8-412A-9ED6-58FBE2A781FC}"/>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61C314D8-34A6-4A2D-B2B5-E277B59A388A}"/>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F89673D6-BB48-411B-A1B7-153D97F4B18E}"/>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2" name="フローチャート: 判断 241">
          <a:extLst>
            <a:ext uri="{FF2B5EF4-FFF2-40B4-BE49-F238E27FC236}">
              <a16:creationId xmlns:a16="http://schemas.microsoft.com/office/drawing/2014/main" id="{87205E31-C9D4-467F-8EC4-692BBDF7E6A7}"/>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5D26B0E-9EC6-4A54-9732-D2F21EC7229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0EF858-CC55-416E-993D-AB15BA9E5D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7043774-F535-4156-8351-998E88DC6E8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1E513C8-A781-43B4-B5F9-BB31D824AD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7C38BF3-7138-4FB4-A02E-BB78E8F165D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114300</xdr:rowOff>
    </xdr:from>
    <xdr:to>
      <xdr:col>55</xdr:col>
      <xdr:colOff>50800</xdr:colOff>
      <xdr:row>63</xdr:row>
      <xdr:rowOff>44450</xdr:rowOff>
    </xdr:to>
    <xdr:sp macro="" textlink="">
      <xdr:nvSpPr>
        <xdr:cNvPr id="248" name="楕円 247">
          <a:extLst>
            <a:ext uri="{FF2B5EF4-FFF2-40B4-BE49-F238E27FC236}">
              <a16:creationId xmlns:a16="http://schemas.microsoft.com/office/drawing/2014/main" id="{4E46D906-8F7F-4317-B385-B6493A097018}"/>
            </a:ext>
          </a:extLst>
        </xdr:cNvPr>
        <xdr:cNvSpPr/>
      </xdr:nvSpPr>
      <xdr:spPr>
        <a:xfrm>
          <a:off x="104267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92727</xdr:rowOff>
    </xdr:from>
    <xdr:ext cx="469744" cy="259045"/>
    <xdr:sp macro="" textlink="">
      <xdr:nvSpPr>
        <xdr:cNvPr id="249" name="【体育館・プール】&#10;一人当たり面積該当値テキスト">
          <a:extLst>
            <a:ext uri="{FF2B5EF4-FFF2-40B4-BE49-F238E27FC236}">
              <a16:creationId xmlns:a16="http://schemas.microsoft.com/office/drawing/2014/main" id="{B5A20263-235B-4B65-89F1-46A07AC445A0}"/>
            </a:ext>
          </a:extLst>
        </xdr:cNvPr>
        <xdr:cNvSpPr txBox="1"/>
      </xdr:nvSpPr>
      <xdr:spPr>
        <a:xfrm>
          <a:off x="10515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118110</xdr:rowOff>
    </xdr:from>
    <xdr:to>
      <xdr:col>50</xdr:col>
      <xdr:colOff>165100</xdr:colOff>
      <xdr:row>63</xdr:row>
      <xdr:rowOff>48260</xdr:rowOff>
    </xdr:to>
    <xdr:sp macro="" textlink="">
      <xdr:nvSpPr>
        <xdr:cNvPr id="250" name="楕円 249">
          <a:extLst>
            <a:ext uri="{FF2B5EF4-FFF2-40B4-BE49-F238E27FC236}">
              <a16:creationId xmlns:a16="http://schemas.microsoft.com/office/drawing/2014/main" id="{DD281324-5D63-4706-A0E3-D3BDA547D918}"/>
            </a:ext>
          </a:extLst>
        </xdr:cNvPr>
        <xdr:cNvSpPr/>
      </xdr:nvSpPr>
      <xdr:spPr>
        <a:xfrm>
          <a:off x="9588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165100</xdr:rowOff>
    </xdr:from>
    <xdr:to>
      <xdr:col>55</xdr:col>
      <xdr:colOff>0</xdr:colOff>
      <xdr:row>62</xdr:row>
      <xdr:rowOff>168910</xdr:rowOff>
    </xdr:to>
    <xdr:cxnSp macro="">
      <xdr:nvCxnSpPr>
        <xdr:cNvPr id="251" name="直線コネクタ 250">
          <a:extLst>
            <a:ext uri="{FF2B5EF4-FFF2-40B4-BE49-F238E27FC236}">
              <a16:creationId xmlns:a16="http://schemas.microsoft.com/office/drawing/2014/main" id="{E341EF4A-9575-488D-9188-E3F70DC1E1D1}"/>
            </a:ext>
          </a:extLst>
        </xdr:cNvPr>
        <xdr:cNvCxnSpPr/>
      </xdr:nvCxnSpPr>
      <xdr:spPr>
        <a:xfrm flipV="1">
          <a:off x="9639300" y="10795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121920</xdr:rowOff>
    </xdr:from>
    <xdr:to>
      <xdr:col>46</xdr:col>
      <xdr:colOff>38100</xdr:colOff>
      <xdr:row>63</xdr:row>
      <xdr:rowOff>52070</xdr:rowOff>
    </xdr:to>
    <xdr:sp macro="" textlink="">
      <xdr:nvSpPr>
        <xdr:cNvPr id="252" name="楕円 251">
          <a:extLst>
            <a:ext uri="{FF2B5EF4-FFF2-40B4-BE49-F238E27FC236}">
              <a16:creationId xmlns:a16="http://schemas.microsoft.com/office/drawing/2014/main" id="{1D4A210B-FEF7-492D-9797-1AAB5AA3564A}"/>
            </a:ext>
          </a:extLst>
        </xdr:cNvPr>
        <xdr:cNvSpPr/>
      </xdr:nvSpPr>
      <xdr:spPr>
        <a:xfrm>
          <a:off x="8699500" y="1075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168910</xdr:rowOff>
    </xdr:from>
    <xdr:to>
      <xdr:col>50</xdr:col>
      <xdr:colOff>114300</xdr:colOff>
      <xdr:row>63</xdr:row>
      <xdr:rowOff>1270</xdr:rowOff>
    </xdr:to>
    <xdr:cxnSp macro="">
      <xdr:nvCxnSpPr>
        <xdr:cNvPr id="253" name="直線コネクタ 252">
          <a:extLst>
            <a:ext uri="{FF2B5EF4-FFF2-40B4-BE49-F238E27FC236}">
              <a16:creationId xmlns:a16="http://schemas.microsoft.com/office/drawing/2014/main" id="{B8BED794-D199-4A70-8AD4-E350DE0C112F}"/>
            </a:ext>
          </a:extLst>
        </xdr:cNvPr>
        <xdr:cNvCxnSpPr/>
      </xdr:nvCxnSpPr>
      <xdr:spPr>
        <a:xfrm flipV="1">
          <a:off x="8750300" y="10798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125730</xdr:rowOff>
    </xdr:from>
    <xdr:to>
      <xdr:col>41</xdr:col>
      <xdr:colOff>101600</xdr:colOff>
      <xdr:row>63</xdr:row>
      <xdr:rowOff>55880</xdr:rowOff>
    </xdr:to>
    <xdr:sp macro="" textlink="">
      <xdr:nvSpPr>
        <xdr:cNvPr id="254" name="楕円 253">
          <a:extLst>
            <a:ext uri="{FF2B5EF4-FFF2-40B4-BE49-F238E27FC236}">
              <a16:creationId xmlns:a16="http://schemas.microsoft.com/office/drawing/2014/main" id="{A8396058-42F2-45B6-BA07-A944EDF367F5}"/>
            </a:ext>
          </a:extLst>
        </xdr:cNvPr>
        <xdr:cNvSpPr/>
      </xdr:nvSpPr>
      <xdr:spPr>
        <a:xfrm>
          <a:off x="7810500" y="1075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1270</xdr:rowOff>
    </xdr:from>
    <xdr:to>
      <xdr:col>45</xdr:col>
      <xdr:colOff>177800</xdr:colOff>
      <xdr:row>63</xdr:row>
      <xdr:rowOff>5080</xdr:rowOff>
    </xdr:to>
    <xdr:cxnSp macro="">
      <xdr:nvCxnSpPr>
        <xdr:cNvPr id="255" name="直線コネクタ 254">
          <a:extLst>
            <a:ext uri="{FF2B5EF4-FFF2-40B4-BE49-F238E27FC236}">
              <a16:creationId xmlns:a16="http://schemas.microsoft.com/office/drawing/2014/main" id="{E2092772-E981-4E45-AC5A-0FE97BCA7E0C}"/>
            </a:ext>
          </a:extLst>
        </xdr:cNvPr>
        <xdr:cNvCxnSpPr/>
      </xdr:nvCxnSpPr>
      <xdr:spPr>
        <a:xfrm flipV="1">
          <a:off x="7861300" y="10802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129540</xdr:rowOff>
    </xdr:from>
    <xdr:to>
      <xdr:col>36</xdr:col>
      <xdr:colOff>165100</xdr:colOff>
      <xdr:row>63</xdr:row>
      <xdr:rowOff>59690</xdr:rowOff>
    </xdr:to>
    <xdr:sp macro="" textlink="">
      <xdr:nvSpPr>
        <xdr:cNvPr id="256" name="楕円 255">
          <a:extLst>
            <a:ext uri="{FF2B5EF4-FFF2-40B4-BE49-F238E27FC236}">
              <a16:creationId xmlns:a16="http://schemas.microsoft.com/office/drawing/2014/main" id="{66BBC563-15B1-4157-88D1-026CB0E3C1D7}"/>
            </a:ext>
          </a:extLst>
        </xdr:cNvPr>
        <xdr:cNvSpPr/>
      </xdr:nvSpPr>
      <xdr:spPr>
        <a:xfrm>
          <a:off x="6921500" y="1075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5080</xdr:rowOff>
    </xdr:from>
    <xdr:to>
      <xdr:col>41</xdr:col>
      <xdr:colOff>50800</xdr:colOff>
      <xdr:row>63</xdr:row>
      <xdr:rowOff>8890</xdr:rowOff>
    </xdr:to>
    <xdr:cxnSp macro="">
      <xdr:nvCxnSpPr>
        <xdr:cNvPr id="257" name="直線コネクタ 256">
          <a:extLst>
            <a:ext uri="{FF2B5EF4-FFF2-40B4-BE49-F238E27FC236}">
              <a16:creationId xmlns:a16="http://schemas.microsoft.com/office/drawing/2014/main" id="{DAA895A7-89EC-43AA-8824-233581A7B28F}"/>
            </a:ext>
          </a:extLst>
        </xdr:cNvPr>
        <xdr:cNvCxnSpPr/>
      </xdr:nvCxnSpPr>
      <xdr:spPr>
        <a:xfrm flipV="1">
          <a:off x="6972300" y="108064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E51F3D0C-F488-4605-A45F-26389082D062}"/>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5DFF658B-2481-4E79-BAC7-D83806D28405}"/>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ED4C4555-FEC1-4CCF-9DC5-6C187DDB247F}"/>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61" name="n_4aveValue【体育館・プール】&#10;一人当たり面積">
          <a:extLst>
            <a:ext uri="{FF2B5EF4-FFF2-40B4-BE49-F238E27FC236}">
              <a16:creationId xmlns:a16="http://schemas.microsoft.com/office/drawing/2014/main" id="{FFAF4DB9-7F78-4440-B50F-16E11CB3964C}"/>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39387</xdr:rowOff>
    </xdr:from>
    <xdr:ext cx="469744" cy="259045"/>
    <xdr:sp macro="" textlink="">
      <xdr:nvSpPr>
        <xdr:cNvPr id="262" name="n_1mainValue【体育館・プール】&#10;一人当たり面積">
          <a:extLst>
            <a:ext uri="{FF2B5EF4-FFF2-40B4-BE49-F238E27FC236}">
              <a16:creationId xmlns:a16="http://schemas.microsoft.com/office/drawing/2014/main" id="{BCA3AC13-4652-4593-A482-62E49A86F1DE}"/>
            </a:ext>
          </a:extLst>
        </xdr:cNvPr>
        <xdr:cNvSpPr txBox="1"/>
      </xdr:nvSpPr>
      <xdr:spPr>
        <a:xfrm>
          <a:off x="9391727" y="1084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43197</xdr:rowOff>
    </xdr:from>
    <xdr:ext cx="469744" cy="259045"/>
    <xdr:sp macro="" textlink="">
      <xdr:nvSpPr>
        <xdr:cNvPr id="263" name="n_2mainValue【体育館・プール】&#10;一人当たり面積">
          <a:extLst>
            <a:ext uri="{FF2B5EF4-FFF2-40B4-BE49-F238E27FC236}">
              <a16:creationId xmlns:a16="http://schemas.microsoft.com/office/drawing/2014/main" id="{17742C1D-B42D-4A49-ABED-8BC30689D3CB}"/>
            </a:ext>
          </a:extLst>
        </xdr:cNvPr>
        <xdr:cNvSpPr txBox="1"/>
      </xdr:nvSpPr>
      <xdr:spPr>
        <a:xfrm>
          <a:off x="8515427" y="1084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47007</xdr:rowOff>
    </xdr:from>
    <xdr:ext cx="469744" cy="259045"/>
    <xdr:sp macro="" textlink="">
      <xdr:nvSpPr>
        <xdr:cNvPr id="264" name="n_3mainValue【体育館・プール】&#10;一人当たり面積">
          <a:extLst>
            <a:ext uri="{FF2B5EF4-FFF2-40B4-BE49-F238E27FC236}">
              <a16:creationId xmlns:a16="http://schemas.microsoft.com/office/drawing/2014/main" id="{9D13D317-AA8C-4372-AD40-2A71746E9943}"/>
            </a:ext>
          </a:extLst>
        </xdr:cNvPr>
        <xdr:cNvSpPr txBox="1"/>
      </xdr:nvSpPr>
      <xdr:spPr>
        <a:xfrm>
          <a:off x="7626427" y="1084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50817</xdr:rowOff>
    </xdr:from>
    <xdr:ext cx="469744" cy="259045"/>
    <xdr:sp macro="" textlink="">
      <xdr:nvSpPr>
        <xdr:cNvPr id="265" name="n_4mainValue【体育館・プール】&#10;一人当たり面積">
          <a:extLst>
            <a:ext uri="{FF2B5EF4-FFF2-40B4-BE49-F238E27FC236}">
              <a16:creationId xmlns:a16="http://schemas.microsoft.com/office/drawing/2014/main" id="{12A77BA8-3F0C-4BCB-AD5A-B69707A5FBF8}"/>
            </a:ext>
          </a:extLst>
        </xdr:cNvPr>
        <xdr:cNvSpPr txBox="1"/>
      </xdr:nvSpPr>
      <xdr:spPr>
        <a:xfrm>
          <a:off x="6737427" y="1085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618C672-F6CA-43E4-84DF-5EAF560DE81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AD3ABCD-1B60-4578-B98D-9D4F379C1A5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C7B18AF-6BD4-4BDA-8084-CA4F4F928A4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EB0B9B3-53B9-42EE-9375-C9F743AD47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67B591B-0CED-4CEA-B795-51CDEBDF25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9ED891E-E408-439E-89B8-BE60FE56ABE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EEBB76D-A990-48F0-A8CB-F19C9B235F7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B88ED14-7F13-4333-8910-9F6888926C4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EE94F77-3314-464C-91A9-8F1AB4DD28E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98EF76C-07BE-421A-ADA8-0CD5933DD67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D73BD0F-D757-4455-99F4-5F1FAAABC6D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F382E51F-BE33-40E5-861A-61235994A8F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F626219D-2717-4461-9AA2-E493CE302A3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60947AD2-6B0A-4D5A-B93E-9080CC9A36A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F7BC874A-0731-4610-A2AF-C1AA7C8A869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29C59E0A-4A2F-4A6E-BA09-40DED4A8BEA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53249132-B6F0-4A04-954B-019A299D22B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27BCB51E-F3F4-4310-87A7-018D12F73EA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153D1DFF-3223-4CC5-ADA2-B0C72FEB139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90F3091-2DBF-4E74-9EB6-5E93AC68A0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ED38F41D-5A37-4570-B5BB-191E6776369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82C17EF-4EA2-40B5-B6D3-ECE114A91D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538357E1-2144-4819-8449-DA9ED828DCE4}"/>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F673304A-F4EE-4E00-98F0-EE808705EBE6}"/>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0349BE40-B78C-4EC0-97D9-0E431998D735}"/>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9E71553-181A-4506-9F8A-A20EAF7CA19F}"/>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2A2436A2-D8D7-4EA6-9A2F-451EBFFE5E76}"/>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39BEA89-3811-4150-A83F-312895E81917}"/>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8A2CE63D-43C1-4145-A944-A2864AA4B184}"/>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23E72F95-5559-423B-A017-0FEFBDF23827}"/>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D07ECD70-7D56-4639-898D-F2791D1C24E9}"/>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B627E37D-3409-40D4-9719-5677FF8F54AA}"/>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35306</xdr:rowOff>
    </xdr:from>
    <xdr:to>
      <xdr:col>6</xdr:col>
      <xdr:colOff>38100</xdr:colOff>
      <xdr:row>80</xdr:row>
      <xdr:rowOff>136906</xdr:rowOff>
    </xdr:to>
    <xdr:sp macro="" textlink="">
      <xdr:nvSpPr>
        <xdr:cNvPr id="298" name="フローチャート: 判断 297">
          <a:extLst>
            <a:ext uri="{FF2B5EF4-FFF2-40B4-BE49-F238E27FC236}">
              <a16:creationId xmlns:a16="http://schemas.microsoft.com/office/drawing/2014/main" id="{A428B077-AAE5-499C-BB26-1D7FA37BEBE2}"/>
            </a:ext>
          </a:extLst>
        </xdr:cNvPr>
        <xdr:cNvSpPr/>
      </xdr:nvSpPr>
      <xdr:spPr>
        <a:xfrm>
          <a:off x="1079500" y="13751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5E3B88-435D-43AA-924F-04E25CB9380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E4F3BB0-AE62-4E0E-AFEE-3B3F2496B72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7D1745-5FD7-4DE9-AE1E-404EBDDE782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AB8F85-80B1-4C69-B2CD-1194EC9A41D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6E55D7-A7C7-47F6-A5ED-FAD343A8E14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304" name="楕円 303">
          <a:extLst>
            <a:ext uri="{FF2B5EF4-FFF2-40B4-BE49-F238E27FC236}">
              <a16:creationId xmlns:a16="http://schemas.microsoft.com/office/drawing/2014/main" id="{A04292AA-D844-4E65-A1CE-1BC5AC3194C9}"/>
            </a:ext>
          </a:extLst>
        </xdr:cNvPr>
        <xdr:cNvSpPr/>
      </xdr:nvSpPr>
      <xdr:spPr>
        <a:xfrm>
          <a:off x="45847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71899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9F48C05-7FAA-493F-AE31-03B2C2988E4B}"/>
            </a:ext>
          </a:extLst>
        </xdr:cNvPr>
        <xdr:cNvSpPr txBox="1"/>
      </xdr:nvSpPr>
      <xdr:spPr>
        <a:xfrm>
          <a:off x="4673600" y="1378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170180</xdr:rowOff>
    </xdr:from>
    <xdr:to>
      <xdr:col>20</xdr:col>
      <xdr:colOff>38100</xdr:colOff>
      <xdr:row>81</xdr:row>
      <xdr:rowOff>100330</xdr:rowOff>
    </xdr:to>
    <xdr:sp macro="" textlink="">
      <xdr:nvSpPr>
        <xdr:cNvPr id="306" name="楕円 305">
          <a:extLst>
            <a:ext uri="{FF2B5EF4-FFF2-40B4-BE49-F238E27FC236}">
              <a16:creationId xmlns:a16="http://schemas.microsoft.com/office/drawing/2014/main" id="{0AEE7B0B-B81A-41E9-BB3F-066FB4112F73}"/>
            </a:ext>
          </a:extLst>
        </xdr:cNvPr>
        <xdr:cNvSpPr/>
      </xdr:nvSpPr>
      <xdr:spPr>
        <a:xfrm>
          <a:off x="3746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99822</xdr:rowOff>
    </xdr:to>
    <xdr:cxnSp macro="">
      <xdr:nvCxnSpPr>
        <xdr:cNvPr id="307" name="直線コネクタ 306">
          <a:extLst>
            <a:ext uri="{FF2B5EF4-FFF2-40B4-BE49-F238E27FC236}">
              <a16:creationId xmlns:a16="http://schemas.microsoft.com/office/drawing/2014/main" id="{82044BB9-E96F-494A-983E-F9B9429E5EB5}"/>
            </a:ext>
          </a:extLst>
        </xdr:cNvPr>
        <xdr:cNvCxnSpPr/>
      </xdr:nvCxnSpPr>
      <xdr:spPr>
        <a:xfrm>
          <a:off x="3797300" y="1393698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119887</xdr:rowOff>
    </xdr:from>
    <xdr:to>
      <xdr:col>15</xdr:col>
      <xdr:colOff>101600</xdr:colOff>
      <xdr:row>81</xdr:row>
      <xdr:rowOff>50037</xdr:rowOff>
    </xdr:to>
    <xdr:sp macro="" textlink="">
      <xdr:nvSpPr>
        <xdr:cNvPr id="308" name="楕円 307">
          <a:extLst>
            <a:ext uri="{FF2B5EF4-FFF2-40B4-BE49-F238E27FC236}">
              <a16:creationId xmlns:a16="http://schemas.microsoft.com/office/drawing/2014/main" id="{77B940AA-AD3E-497C-A913-5BFF5EAB309B}"/>
            </a:ext>
          </a:extLst>
        </xdr:cNvPr>
        <xdr:cNvSpPr/>
      </xdr:nvSpPr>
      <xdr:spPr>
        <a:xfrm>
          <a:off x="2857500" y="13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170687</xdr:rowOff>
    </xdr:from>
    <xdr:to>
      <xdr:col>19</xdr:col>
      <xdr:colOff>177800</xdr:colOff>
      <xdr:row>81</xdr:row>
      <xdr:rowOff>49530</xdr:rowOff>
    </xdr:to>
    <xdr:cxnSp macro="">
      <xdr:nvCxnSpPr>
        <xdr:cNvPr id="309" name="直線コネクタ 308">
          <a:extLst>
            <a:ext uri="{FF2B5EF4-FFF2-40B4-BE49-F238E27FC236}">
              <a16:creationId xmlns:a16="http://schemas.microsoft.com/office/drawing/2014/main" id="{0444FD5D-19E2-47C2-9B98-6017007C4675}"/>
            </a:ext>
          </a:extLst>
        </xdr:cNvPr>
        <xdr:cNvCxnSpPr/>
      </xdr:nvCxnSpPr>
      <xdr:spPr>
        <a:xfrm>
          <a:off x="2908300" y="138866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71882</xdr:rowOff>
    </xdr:from>
    <xdr:to>
      <xdr:col>10</xdr:col>
      <xdr:colOff>165100</xdr:colOff>
      <xdr:row>81</xdr:row>
      <xdr:rowOff>2032</xdr:rowOff>
    </xdr:to>
    <xdr:sp macro="" textlink="">
      <xdr:nvSpPr>
        <xdr:cNvPr id="310" name="楕円 309">
          <a:extLst>
            <a:ext uri="{FF2B5EF4-FFF2-40B4-BE49-F238E27FC236}">
              <a16:creationId xmlns:a16="http://schemas.microsoft.com/office/drawing/2014/main" id="{D324EA38-C34A-4F21-BEBB-E6FF676BBF82}"/>
            </a:ext>
          </a:extLst>
        </xdr:cNvPr>
        <xdr:cNvSpPr/>
      </xdr:nvSpPr>
      <xdr:spPr>
        <a:xfrm>
          <a:off x="1968500" y="1378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122682</xdr:rowOff>
    </xdr:from>
    <xdr:to>
      <xdr:col>15</xdr:col>
      <xdr:colOff>50800</xdr:colOff>
      <xdr:row>80</xdr:row>
      <xdr:rowOff>170687</xdr:rowOff>
    </xdr:to>
    <xdr:cxnSp macro="">
      <xdr:nvCxnSpPr>
        <xdr:cNvPr id="311" name="直線コネクタ 310">
          <a:extLst>
            <a:ext uri="{FF2B5EF4-FFF2-40B4-BE49-F238E27FC236}">
              <a16:creationId xmlns:a16="http://schemas.microsoft.com/office/drawing/2014/main" id="{DD5B71E4-FB4B-4D88-AE71-D352FFD46EEE}"/>
            </a:ext>
          </a:extLst>
        </xdr:cNvPr>
        <xdr:cNvCxnSpPr/>
      </xdr:nvCxnSpPr>
      <xdr:spPr>
        <a:xfrm>
          <a:off x="2019300" y="13838682"/>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21589</xdr:rowOff>
    </xdr:from>
    <xdr:to>
      <xdr:col>6</xdr:col>
      <xdr:colOff>38100</xdr:colOff>
      <xdr:row>80</xdr:row>
      <xdr:rowOff>123189</xdr:rowOff>
    </xdr:to>
    <xdr:sp macro="" textlink="">
      <xdr:nvSpPr>
        <xdr:cNvPr id="312" name="楕円 311">
          <a:extLst>
            <a:ext uri="{FF2B5EF4-FFF2-40B4-BE49-F238E27FC236}">
              <a16:creationId xmlns:a16="http://schemas.microsoft.com/office/drawing/2014/main" id="{57DC7F33-A0AB-47C5-941A-6D98A401AD62}"/>
            </a:ext>
          </a:extLst>
        </xdr:cNvPr>
        <xdr:cNvSpPr/>
      </xdr:nvSpPr>
      <xdr:spPr>
        <a:xfrm>
          <a:off x="1079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72389</xdr:rowOff>
    </xdr:from>
    <xdr:to>
      <xdr:col>10</xdr:col>
      <xdr:colOff>114300</xdr:colOff>
      <xdr:row>80</xdr:row>
      <xdr:rowOff>122682</xdr:rowOff>
    </xdr:to>
    <xdr:cxnSp macro="">
      <xdr:nvCxnSpPr>
        <xdr:cNvPr id="313" name="直線コネクタ 312">
          <a:extLst>
            <a:ext uri="{FF2B5EF4-FFF2-40B4-BE49-F238E27FC236}">
              <a16:creationId xmlns:a16="http://schemas.microsoft.com/office/drawing/2014/main" id="{8988F3AE-F3FF-4FA0-861B-ACAE455F9647}"/>
            </a:ext>
          </a:extLst>
        </xdr:cNvPr>
        <xdr:cNvCxnSpPr/>
      </xdr:nvCxnSpPr>
      <xdr:spPr>
        <a:xfrm>
          <a:off x="1130300" y="13788389"/>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BE54FA11-8392-4B16-92B0-7978DF5E2AF2}"/>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19D49629-DD85-4025-8C6C-F7CDA8ACF96F}"/>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EB85D086-8A27-4E05-8C18-738E572D5865}"/>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128033</xdr:rowOff>
    </xdr:from>
    <xdr:ext cx="405111" cy="259045"/>
    <xdr:sp macro="" textlink="">
      <xdr:nvSpPr>
        <xdr:cNvPr id="317" name="n_4aveValue【福祉施設】&#10;有形固定資産減価償却率">
          <a:extLst>
            <a:ext uri="{FF2B5EF4-FFF2-40B4-BE49-F238E27FC236}">
              <a16:creationId xmlns:a16="http://schemas.microsoft.com/office/drawing/2014/main" id="{6678AAA8-A6EC-4D27-B54D-966ED3881548}"/>
            </a:ext>
          </a:extLst>
        </xdr:cNvPr>
        <xdr:cNvSpPr txBox="1"/>
      </xdr:nvSpPr>
      <xdr:spPr>
        <a:xfrm>
          <a:off x="927744" y="1384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116857</xdr:rowOff>
    </xdr:from>
    <xdr:ext cx="405111" cy="259045"/>
    <xdr:sp macro="" textlink="">
      <xdr:nvSpPr>
        <xdr:cNvPr id="318" name="n_1mainValue【福祉施設】&#10;有形固定資産減価償却率">
          <a:extLst>
            <a:ext uri="{FF2B5EF4-FFF2-40B4-BE49-F238E27FC236}">
              <a16:creationId xmlns:a16="http://schemas.microsoft.com/office/drawing/2014/main" id="{476DFA8A-FD8D-46E5-866D-F854B930F76C}"/>
            </a:ext>
          </a:extLst>
        </xdr:cNvPr>
        <xdr:cNvSpPr txBox="1"/>
      </xdr:nvSpPr>
      <xdr:spPr>
        <a:xfrm>
          <a:off x="35820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66564</xdr:rowOff>
    </xdr:from>
    <xdr:ext cx="405111" cy="259045"/>
    <xdr:sp macro="" textlink="">
      <xdr:nvSpPr>
        <xdr:cNvPr id="319" name="n_2mainValue【福祉施設】&#10;有形固定資産減価償却率">
          <a:extLst>
            <a:ext uri="{FF2B5EF4-FFF2-40B4-BE49-F238E27FC236}">
              <a16:creationId xmlns:a16="http://schemas.microsoft.com/office/drawing/2014/main" id="{4CD2718B-E7F7-4F33-8B3C-058B7631A942}"/>
            </a:ext>
          </a:extLst>
        </xdr:cNvPr>
        <xdr:cNvSpPr txBox="1"/>
      </xdr:nvSpPr>
      <xdr:spPr>
        <a:xfrm>
          <a:off x="2705744" y="136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20" name="n_3mainValue【福祉施設】&#10;有形固定資産減価償却率">
          <a:extLst>
            <a:ext uri="{FF2B5EF4-FFF2-40B4-BE49-F238E27FC236}">
              <a16:creationId xmlns:a16="http://schemas.microsoft.com/office/drawing/2014/main" id="{4A242C2A-2EB0-49F1-9A44-0B9CC4D260AB}"/>
            </a:ext>
          </a:extLst>
        </xdr:cNvPr>
        <xdr:cNvSpPr txBox="1"/>
      </xdr:nvSpPr>
      <xdr:spPr>
        <a:xfrm>
          <a:off x="1816744"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139716</xdr:rowOff>
    </xdr:from>
    <xdr:ext cx="405111" cy="259045"/>
    <xdr:sp macro="" textlink="">
      <xdr:nvSpPr>
        <xdr:cNvPr id="321" name="n_4mainValue【福祉施設】&#10;有形固定資産減価償却率">
          <a:extLst>
            <a:ext uri="{FF2B5EF4-FFF2-40B4-BE49-F238E27FC236}">
              <a16:creationId xmlns:a16="http://schemas.microsoft.com/office/drawing/2014/main" id="{BC44B5A9-49C0-44B4-A80C-804379BCAF9F}"/>
            </a:ext>
          </a:extLst>
        </xdr:cNvPr>
        <xdr:cNvSpPr txBox="1"/>
      </xdr:nvSpPr>
      <xdr:spPr>
        <a:xfrm>
          <a:off x="9277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642FA74-4EFD-4B95-8E9E-77B7CCF74E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0B74CF5-311C-439E-91BA-C9D307FE82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5A21AD2-27C2-4B91-ACFE-09950E5B231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ED224BA-4C4A-4818-91DB-3F7031C795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70DC74B-FCC5-41FF-A12A-AF67AB2BAE5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9822121-7A66-49E5-AB42-926C45F3CFD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F2CE2A7-8173-4AF8-9ED9-079C356C077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F2620EE-D19D-4605-A3B6-62F95C38B37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073EFBD-3457-4FD8-8697-FC24C6D476A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D0902BD-8D06-4CC9-8974-B67FD7591DF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56BE9C9A-48CE-4AA9-9686-EC1907434D3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3D759A02-E309-46DF-8554-57F77A9EC60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14DE19CB-DBC5-4E3B-98F9-E9BBEB426C4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8C08C31-E22F-4675-89E0-0003BFD0013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F9AB6F62-5913-40CF-8AA8-E49798F5CE7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9093C675-63D7-4592-A51A-105AAF0084B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18B790E-8263-47CC-A6DC-E29F047654D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FC3F735-6B7C-47E0-90A1-C98B8B1305E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ADF82FE6-AFC6-4C04-BE13-427FF8B32E0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CE12DA7-D3F5-4D75-8C1A-EA83B3B9297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4EEA4277-9D66-407A-A271-8B0A8BCDE6C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4A3954AD-0E5E-45C3-AA01-C1F68E6E527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BE6296C-1BE8-4685-912E-5D8540E64CF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5A03A28-E19D-421E-A1F6-E7562887EB0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E5FBDB3-C7F9-442E-A8A3-DAC05DB746B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B4CE5255-CB58-4DC3-95FE-8CFC92C03985}"/>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DCE79F80-1A50-40AA-BC99-91943A9F2141}"/>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9D7C25C6-2836-421D-A19E-0676A24CA3AB}"/>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18730218-2C60-42BA-8186-834D4D1B22F9}"/>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033DD2E0-139C-4DE1-8423-8ED72E196CD8}"/>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8D8DCD0F-95E2-48E6-B69F-452498542A47}"/>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FE64B042-75BE-4E11-A364-7A9D51AD4CB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517BA123-412C-494C-B00D-32BB4B02C357}"/>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48DC9A9D-7274-4558-8BFC-5E763F3FB8EF}"/>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2B5D17B8-252F-4832-A1CA-E787E756EA06}"/>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120650</xdr:rowOff>
    </xdr:from>
    <xdr:to>
      <xdr:col>36</xdr:col>
      <xdr:colOff>165100</xdr:colOff>
      <xdr:row>86</xdr:row>
      <xdr:rowOff>50800</xdr:rowOff>
    </xdr:to>
    <xdr:sp macro="" textlink="">
      <xdr:nvSpPr>
        <xdr:cNvPr id="357" name="フローチャート: 判断 356">
          <a:extLst>
            <a:ext uri="{FF2B5EF4-FFF2-40B4-BE49-F238E27FC236}">
              <a16:creationId xmlns:a16="http://schemas.microsoft.com/office/drawing/2014/main" id="{E73D27EB-F285-47DC-AA7F-07D4B4BB12E9}"/>
            </a:ext>
          </a:extLst>
        </xdr:cNvPr>
        <xdr:cNvSpPr/>
      </xdr:nvSpPr>
      <xdr:spPr>
        <a:xfrm>
          <a:off x="6921500" y="1469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3EFE85B-F7AA-4C7F-9137-1BE36EEE9BE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CE2B565-7A8F-48D7-A16C-756DD92727F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D0FCC6D-A110-47EB-B24F-2B5E15E6577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730C32D-C0B2-4D60-A751-548D044E867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C2A0F2E-8E48-4209-BAE0-C0CFBC29A4B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34108</xdr:rowOff>
    </xdr:from>
    <xdr:to>
      <xdr:col>55</xdr:col>
      <xdr:colOff>50800</xdr:colOff>
      <xdr:row>86</xdr:row>
      <xdr:rowOff>135708</xdr:rowOff>
    </xdr:to>
    <xdr:sp macro="" textlink="">
      <xdr:nvSpPr>
        <xdr:cNvPr id="363" name="楕円 362">
          <a:extLst>
            <a:ext uri="{FF2B5EF4-FFF2-40B4-BE49-F238E27FC236}">
              <a16:creationId xmlns:a16="http://schemas.microsoft.com/office/drawing/2014/main" id="{DDBE5A63-D6A5-4149-BEBD-3C974A679119}"/>
            </a:ext>
          </a:extLst>
        </xdr:cNvPr>
        <xdr:cNvSpPr/>
      </xdr:nvSpPr>
      <xdr:spPr>
        <a:xfrm>
          <a:off x="10426700" y="1477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120485</xdr:rowOff>
    </xdr:from>
    <xdr:ext cx="469744" cy="259045"/>
    <xdr:sp macro="" textlink="">
      <xdr:nvSpPr>
        <xdr:cNvPr id="364" name="【福祉施設】&#10;一人当たり面積該当値テキスト">
          <a:extLst>
            <a:ext uri="{FF2B5EF4-FFF2-40B4-BE49-F238E27FC236}">
              <a16:creationId xmlns:a16="http://schemas.microsoft.com/office/drawing/2014/main" id="{1CC5BF0A-BF53-4DA1-A690-19EDDE11A395}"/>
            </a:ext>
          </a:extLst>
        </xdr:cNvPr>
        <xdr:cNvSpPr txBox="1"/>
      </xdr:nvSpPr>
      <xdr:spPr>
        <a:xfrm>
          <a:off x="10515600" y="1469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35198</xdr:rowOff>
    </xdr:from>
    <xdr:to>
      <xdr:col>50</xdr:col>
      <xdr:colOff>165100</xdr:colOff>
      <xdr:row>86</xdr:row>
      <xdr:rowOff>136798</xdr:rowOff>
    </xdr:to>
    <xdr:sp macro="" textlink="">
      <xdr:nvSpPr>
        <xdr:cNvPr id="365" name="楕円 364">
          <a:extLst>
            <a:ext uri="{FF2B5EF4-FFF2-40B4-BE49-F238E27FC236}">
              <a16:creationId xmlns:a16="http://schemas.microsoft.com/office/drawing/2014/main" id="{45BA2188-9B31-477A-B709-1D20C731DB0F}"/>
            </a:ext>
          </a:extLst>
        </xdr:cNvPr>
        <xdr:cNvSpPr/>
      </xdr:nvSpPr>
      <xdr:spPr>
        <a:xfrm>
          <a:off x="9588500" y="1477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84908</xdr:rowOff>
    </xdr:from>
    <xdr:to>
      <xdr:col>55</xdr:col>
      <xdr:colOff>0</xdr:colOff>
      <xdr:row>86</xdr:row>
      <xdr:rowOff>85998</xdr:rowOff>
    </xdr:to>
    <xdr:cxnSp macro="">
      <xdr:nvCxnSpPr>
        <xdr:cNvPr id="366" name="直線コネクタ 365">
          <a:extLst>
            <a:ext uri="{FF2B5EF4-FFF2-40B4-BE49-F238E27FC236}">
              <a16:creationId xmlns:a16="http://schemas.microsoft.com/office/drawing/2014/main" id="{F750E59C-FF9C-4D1E-93D0-1E575D88C6E1}"/>
            </a:ext>
          </a:extLst>
        </xdr:cNvPr>
        <xdr:cNvCxnSpPr/>
      </xdr:nvCxnSpPr>
      <xdr:spPr>
        <a:xfrm flipV="1">
          <a:off x="9639300" y="14829608"/>
          <a:ext cx="8382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37374</xdr:rowOff>
    </xdr:from>
    <xdr:to>
      <xdr:col>46</xdr:col>
      <xdr:colOff>38100</xdr:colOff>
      <xdr:row>86</xdr:row>
      <xdr:rowOff>138974</xdr:rowOff>
    </xdr:to>
    <xdr:sp macro="" textlink="">
      <xdr:nvSpPr>
        <xdr:cNvPr id="367" name="楕円 366">
          <a:extLst>
            <a:ext uri="{FF2B5EF4-FFF2-40B4-BE49-F238E27FC236}">
              <a16:creationId xmlns:a16="http://schemas.microsoft.com/office/drawing/2014/main" id="{0893B9C3-2E94-44C5-91D1-7B2D562B6687}"/>
            </a:ext>
          </a:extLst>
        </xdr:cNvPr>
        <xdr:cNvSpPr/>
      </xdr:nvSpPr>
      <xdr:spPr>
        <a:xfrm>
          <a:off x="8699500" y="1478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85998</xdr:rowOff>
    </xdr:from>
    <xdr:to>
      <xdr:col>50</xdr:col>
      <xdr:colOff>114300</xdr:colOff>
      <xdr:row>86</xdr:row>
      <xdr:rowOff>88174</xdr:rowOff>
    </xdr:to>
    <xdr:cxnSp macro="">
      <xdr:nvCxnSpPr>
        <xdr:cNvPr id="368" name="直線コネクタ 367">
          <a:extLst>
            <a:ext uri="{FF2B5EF4-FFF2-40B4-BE49-F238E27FC236}">
              <a16:creationId xmlns:a16="http://schemas.microsoft.com/office/drawing/2014/main" id="{BEE4FFE5-74A8-4715-A801-7D0340469335}"/>
            </a:ext>
          </a:extLst>
        </xdr:cNvPr>
        <xdr:cNvCxnSpPr/>
      </xdr:nvCxnSpPr>
      <xdr:spPr>
        <a:xfrm flipV="1">
          <a:off x="8750300" y="1483069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38463</xdr:rowOff>
    </xdr:from>
    <xdr:to>
      <xdr:col>41</xdr:col>
      <xdr:colOff>101600</xdr:colOff>
      <xdr:row>86</xdr:row>
      <xdr:rowOff>140063</xdr:rowOff>
    </xdr:to>
    <xdr:sp macro="" textlink="">
      <xdr:nvSpPr>
        <xdr:cNvPr id="369" name="楕円 368">
          <a:extLst>
            <a:ext uri="{FF2B5EF4-FFF2-40B4-BE49-F238E27FC236}">
              <a16:creationId xmlns:a16="http://schemas.microsoft.com/office/drawing/2014/main" id="{701DFDE9-C58A-4960-8FFD-3775522C9423}"/>
            </a:ext>
          </a:extLst>
        </xdr:cNvPr>
        <xdr:cNvSpPr/>
      </xdr:nvSpPr>
      <xdr:spPr>
        <a:xfrm>
          <a:off x="7810500" y="1478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88174</xdr:rowOff>
    </xdr:from>
    <xdr:to>
      <xdr:col>45</xdr:col>
      <xdr:colOff>177800</xdr:colOff>
      <xdr:row>86</xdr:row>
      <xdr:rowOff>89263</xdr:rowOff>
    </xdr:to>
    <xdr:cxnSp macro="">
      <xdr:nvCxnSpPr>
        <xdr:cNvPr id="370" name="直線コネクタ 369">
          <a:extLst>
            <a:ext uri="{FF2B5EF4-FFF2-40B4-BE49-F238E27FC236}">
              <a16:creationId xmlns:a16="http://schemas.microsoft.com/office/drawing/2014/main" id="{17CF44BC-177B-4269-B6F9-E8D88C4888D5}"/>
            </a:ext>
          </a:extLst>
        </xdr:cNvPr>
        <xdr:cNvCxnSpPr/>
      </xdr:nvCxnSpPr>
      <xdr:spPr>
        <a:xfrm flipV="1">
          <a:off x="7861300" y="14832874"/>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39551</xdr:rowOff>
    </xdr:from>
    <xdr:to>
      <xdr:col>36</xdr:col>
      <xdr:colOff>165100</xdr:colOff>
      <xdr:row>86</xdr:row>
      <xdr:rowOff>141151</xdr:rowOff>
    </xdr:to>
    <xdr:sp macro="" textlink="">
      <xdr:nvSpPr>
        <xdr:cNvPr id="371" name="楕円 370">
          <a:extLst>
            <a:ext uri="{FF2B5EF4-FFF2-40B4-BE49-F238E27FC236}">
              <a16:creationId xmlns:a16="http://schemas.microsoft.com/office/drawing/2014/main" id="{E181836D-5D70-4134-93EE-FC77026A9DBF}"/>
            </a:ext>
          </a:extLst>
        </xdr:cNvPr>
        <xdr:cNvSpPr/>
      </xdr:nvSpPr>
      <xdr:spPr>
        <a:xfrm>
          <a:off x="6921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89263</xdr:rowOff>
    </xdr:from>
    <xdr:to>
      <xdr:col>41</xdr:col>
      <xdr:colOff>50800</xdr:colOff>
      <xdr:row>86</xdr:row>
      <xdr:rowOff>90351</xdr:rowOff>
    </xdr:to>
    <xdr:cxnSp macro="">
      <xdr:nvCxnSpPr>
        <xdr:cNvPr id="372" name="直線コネクタ 371">
          <a:extLst>
            <a:ext uri="{FF2B5EF4-FFF2-40B4-BE49-F238E27FC236}">
              <a16:creationId xmlns:a16="http://schemas.microsoft.com/office/drawing/2014/main" id="{A4EC0907-D2C3-4F20-BAF4-8FF1C3C65656}"/>
            </a:ext>
          </a:extLst>
        </xdr:cNvPr>
        <xdr:cNvCxnSpPr/>
      </xdr:nvCxnSpPr>
      <xdr:spPr>
        <a:xfrm flipV="1">
          <a:off x="6972300" y="1483396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725E2811-08E5-4108-893F-6281DB7C11E2}"/>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B3FFCE9F-890B-4996-A1FA-D528274D4598}"/>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CDB80510-51F8-4DC9-84D9-E3113CAC6BBA}"/>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67327</xdr:rowOff>
    </xdr:from>
    <xdr:ext cx="469744" cy="259045"/>
    <xdr:sp macro="" textlink="">
      <xdr:nvSpPr>
        <xdr:cNvPr id="376" name="n_4aveValue【福祉施設】&#10;一人当たり面積">
          <a:extLst>
            <a:ext uri="{FF2B5EF4-FFF2-40B4-BE49-F238E27FC236}">
              <a16:creationId xmlns:a16="http://schemas.microsoft.com/office/drawing/2014/main" id="{7D581DD5-AE9D-4163-B113-38C1D8D45E86}"/>
            </a:ext>
          </a:extLst>
        </xdr:cNvPr>
        <xdr:cNvSpPr txBox="1"/>
      </xdr:nvSpPr>
      <xdr:spPr>
        <a:xfrm>
          <a:off x="6737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127925</xdr:rowOff>
    </xdr:from>
    <xdr:ext cx="469744" cy="259045"/>
    <xdr:sp macro="" textlink="">
      <xdr:nvSpPr>
        <xdr:cNvPr id="377" name="n_1mainValue【福祉施設】&#10;一人当たり面積">
          <a:extLst>
            <a:ext uri="{FF2B5EF4-FFF2-40B4-BE49-F238E27FC236}">
              <a16:creationId xmlns:a16="http://schemas.microsoft.com/office/drawing/2014/main" id="{369952AE-5ACB-4B19-9DB8-99136A68826F}"/>
            </a:ext>
          </a:extLst>
        </xdr:cNvPr>
        <xdr:cNvSpPr txBox="1"/>
      </xdr:nvSpPr>
      <xdr:spPr>
        <a:xfrm>
          <a:off x="9391727" y="148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130101</xdr:rowOff>
    </xdr:from>
    <xdr:ext cx="469744" cy="259045"/>
    <xdr:sp macro="" textlink="">
      <xdr:nvSpPr>
        <xdr:cNvPr id="378" name="n_2mainValue【福祉施設】&#10;一人当たり面積">
          <a:extLst>
            <a:ext uri="{FF2B5EF4-FFF2-40B4-BE49-F238E27FC236}">
              <a16:creationId xmlns:a16="http://schemas.microsoft.com/office/drawing/2014/main" id="{21B590DC-A778-479A-938F-A4D991467080}"/>
            </a:ext>
          </a:extLst>
        </xdr:cNvPr>
        <xdr:cNvSpPr txBox="1"/>
      </xdr:nvSpPr>
      <xdr:spPr>
        <a:xfrm>
          <a:off x="8515427" y="148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131190</xdr:rowOff>
    </xdr:from>
    <xdr:ext cx="469744" cy="259045"/>
    <xdr:sp macro="" textlink="">
      <xdr:nvSpPr>
        <xdr:cNvPr id="379" name="n_3mainValue【福祉施設】&#10;一人当たり面積">
          <a:extLst>
            <a:ext uri="{FF2B5EF4-FFF2-40B4-BE49-F238E27FC236}">
              <a16:creationId xmlns:a16="http://schemas.microsoft.com/office/drawing/2014/main" id="{1D9FC28B-8DE2-4106-A505-B2EAA0DA9EA9}"/>
            </a:ext>
          </a:extLst>
        </xdr:cNvPr>
        <xdr:cNvSpPr txBox="1"/>
      </xdr:nvSpPr>
      <xdr:spPr>
        <a:xfrm>
          <a:off x="7626427" y="1487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132278</xdr:rowOff>
    </xdr:from>
    <xdr:ext cx="469744" cy="259045"/>
    <xdr:sp macro="" textlink="">
      <xdr:nvSpPr>
        <xdr:cNvPr id="380" name="n_4mainValue【福祉施設】&#10;一人当たり面積">
          <a:extLst>
            <a:ext uri="{FF2B5EF4-FFF2-40B4-BE49-F238E27FC236}">
              <a16:creationId xmlns:a16="http://schemas.microsoft.com/office/drawing/2014/main" id="{9F3CDD15-6D7B-41EE-8CA4-1FD678A2C422}"/>
            </a:ext>
          </a:extLst>
        </xdr:cNvPr>
        <xdr:cNvSpPr txBox="1"/>
      </xdr:nvSpPr>
      <xdr:spPr>
        <a:xfrm>
          <a:off x="67374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437C2CE-5CA3-42FA-852B-8A098823976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E5A8298D-60EF-4C42-A437-5049959E178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92B3496-4BE9-4DC7-A15E-306688A8BEC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D5D5042-86EF-4FA0-B251-2BFCC61ADE6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BC83094-F241-4CF2-9B80-6D972171997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264D27C-1B6E-45A1-AA17-D3F58E393AA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2EA475E-07DE-4BDA-ACB4-F190BD96075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CE708FD-177B-40F8-A0AE-2B992CFF21A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6B10B017-6864-4A37-A0F7-F589D25B71C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A927184A-DD90-4918-BC3C-2B450649E59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B9680E1-214B-44B0-84B3-11704E3C60D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68CD57FE-8CF7-4F4B-8D24-4B9667BCACA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F2483F90-9E31-4691-A4A9-67D21FE76BC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A1B7672F-0535-40D9-8C87-D257C51F5E4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AC8BB9B1-AF91-481B-A6BA-F0F67C6BCBC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3F95EA99-AFBA-443E-830F-6E42A48ABB7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1EC09B7-1418-49D8-8553-45D0DBBA581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139398D-1087-4B73-BC08-414D63288A9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E3190373-3EA1-4CD7-9293-80DE43C8C3B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338ECF3B-8601-401B-8391-F97D7BCD9C9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35A10A87-459C-4884-981D-6B5646CEAE3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9DD29A4-E3D9-44DF-93EF-DF510190338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EB9CDC88-5F29-41B0-96F6-DC39947AF07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6C021D10-D773-4D0A-B2B5-3AA8A55648D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457E75B7-A5DC-4930-B8AC-D3B5AF291BA1}"/>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5164FB65-BD74-4BE4-A34C-E71CE75B7B6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B5475016-24FA-4361-AB21-319B8BFE7CD2}"/>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891476EE-862C-4DE5-A235-AF17C06920DD}"/>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6916F14B-7839-45A8-953B-31EE2111830E}"/>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C5E3F5D7-7FF6-43BB-9040-8D69A1FA4543}"/>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7F5B1D3C-3958-4593-9546-CB9EF08E5C6A}"/>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F28680CE-1991-48F4-8ABA-566270188B32}"/>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008D9988-2A44-4E00-B65A-3F5310DE11B5}"/>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293F3F69-77B0-4AA6-8E67-20A4F6C8ECEC}"/>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73025</xdr:rowOff>
    </xdr:from>
    <xdr:to>
      <xdr:col>6</xdr:col>
      <xdr:colOff>38100</xdr:colOff>
      <xdr:row>104</xdr:row>
      <xdr:rowOff>3175</xdr:rowOff>
    </xdr:to>
    <xdr:sp macro="" textlink="">
      <xdr:nvSpPr>
        <xdr:cNvPr id="415" name="フローチャート: 判断 414">
          <a:extLst>
            <a:ext uri="{FF2B5EF4-FFF2-40B4-BE49-F238E27FC236}">
              <a16:creationId xmlns:a16="http://schemas.microsoft.com/office/drawing/2014/main" id="{A3353EA5-9BEE-4CB1-902B-38CF70F4A398}"/>
            </a:ext>
          </a:extLst>
        </xdr:cNvPr>
        <xdr:cNvSpPr/>
      </xdr:nvSpPr>
      <xdr:spPr>
        <a:xfrm>
          <a:off x="1079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8C3F971-A279-401A-BB63-1420BF25BF6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6472353-1FA2-45F9-B71F-222795B44F3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1A11920-DD5A-48E6-8BB5-A61C8224B2E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9D305EC-A842-42D6-890D-49CB925BC52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128D455-675F-42C9-83DF-0EAEE496809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141605</xdr:rowOff>
    </xdr:from>
    <xdr:to>
      <xdr:col>24</xdr:col>
      <xdr:colOff>114300</xdr:colOff>
      <xdr:row>105</xdr:row>
      <xdr:rowOff>71755</xdr:rowOff>
    </xdr:to>
    <xdr:sp macro="" textlink="">
      <xdr:nvSpPr>
        <xdr:cNvPr id="421" name="楕円 420">
          <a:extLst>
            <a:ext uri="{FF2B5EF4-FFF2-40B4-BE49-F238E27FC236}">
              <a16:creationId xmlns:a16="http://schemas.microsoft.com/office/drawing/2014/main" id="{132EA026-A0C9-4EF8-A7A7-D7CC564C57DD}"/>
            </a:ext>
          </a:extLst>
        </xdr:cNvPr>
        <xdr:cNvSpPr/>
      </xdr:nvSpPr>
      <xdr:spPr>
        <a:xfrm>
          <a:off x="4584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120032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80C1E065-7A55-4A86-90A7-F12DA7E9B733}"/>
            </a:ext>
          </a:extLst>
        </xdr:cNvPr>
        <xdr:cNvSpPr txBox="1"/>
      </xdr:nvSpPr>
      <xdr:spPr>
        <a:xfrm>
          <a:off x="4673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103505</xdr:rowOff>
    </xdr:from>
    <xdr:to>
      <xdr:col>20</xdr:col>
      <xdr:colOff>38100</xdr:colOff>
      <xdr:row>105</xdr:row>
      <xdr:rowOff>33655</xdr:rowOff>
    </xdr:to>
    <xdr:sp macro="" textlink="">
      <xdr:nvSpPr>
        <xdr:cNvPr id="423" name="楕円 422">
          <a:extLst>
            <a:ext uri="{FF2B5EF4-FFF2-40B4-BE49-F238E27FC236}">
              <a16:creationId xmlns:a16="http://schemas.microsoft.com/office/drawing/2014/main" id="{F1A8A792-9508-4E66-82B6-1FDEC71A9DFD}"/>
            </a:ext>
          </a:extLst>
        </xdr:cNvPr>
        <xdr:cNvSpPr/>
      </xdr:nvSpPr>
      <xdr:spPr>
        <a:xfrm>
          <a:off x="3746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154305</xdr:rowOff>
    </xdr:from>
    <xdr:to>
      <xdr:col>24</xdr:col>
      <xdr:colOff>63500</xdr:colOff>
      <xdr:row>105</xdr:row>
      <xdr:rowOff>20955</xdr:rowOff>
    </xdr:to>
    <xdr:cxnSp macro="">
      <xdr:nvCxnSpPr>
        <xdr:cNvPr id="424" name="直線コネクタ 423">
          <a:extLst>
            <a:ext uri="{FF2B5EF4-FFF2-40B4-BE49-F238E27FC236}">
              <a16:creationId xmlns:a16="http://schemas.microsoft.com/office/drawing/2014/main" id="{4C6CC9C9-0B12-4898-9CAC-8E257606D62E}"/>
            </a:ext>
          </a:extLst>
        </xdr:cNvPr>
        <xdr:cNvCxnSpPr/>
      </xdr:nvCxnSpPr>
      <xdr:spPr>
        <a:xfrm>
          <a:off x="3797300" y="179851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65405</xdr:rowOff>
    </xdr:from>
    <xdr:to>
      <xdr:col>15</xdr:col>
      <xdr:colOff>101600</xdr:colOff>
      <xdr:row>104</xdr:row>
      <xdr:rowOff>167005</xdr:rowOff>
    </xdr:to>
    <xdr:sp macro="" textlink="">
      <xdr:nvSpPr>
        <xdr:cNvPr id="425" name="楕円 424">
          <a:extLst>
            <a:ext uri="{FF2B5EF4-FFF2-40B4-BE49-F238E27FC236}">
              <a16:creationId xmlns:a16="http://schemas.microsoft.com/office/drawing/2014/main" id="{4C46E30E-384F-4287-B32C-B185E62DBA07}"/>
            </a:ext>
          </a:extLst>
        </xdr:cNvPr>
        <xdr:cNvSpPr/>
      </xdr:nvSpPr>
      <xdr:spPr>
        <a:xfrm>
          <a:off x="2857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116205</xdr:rowOff>
    </xdr:from>
    <xdr:to>
      <xdr:col>19</xdr:col>
      <xdr:colOff>177800</xdr:colOff>
      <xdr:row>104</xdr:row>
      <xdr:rowOff>154305</xdr:rowOff>
    </xdr:to>
    <xdr:cxnSp macro="">
      <xdr:nvCxnSpPr>
        <xdr:cNvPr id="426" name="直線コネクタ 425">
          <a:extLst>
            <a:ext uri="{FF2B5EF4-FFF2-40B4-BE49-F238E27FC236}">
              <a16:creationId xmlns:a16="http://schemas.microsoft.com/office/drawing/2014/main" id="{7934CEFC-72A8-43E8-A927-C796C51B85BE}"/>
            </a:ext>
          </a:extLst>
        </xdr:cNvPr>
        <xdr:cNvCxnSpPr/>
      </xdr:nvCxnSpPr>
      <xdr:spPr>
        <a:xfrm>
          <a:off x="2908300" y="17947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27305</xdr:rowOff>
    </xdr:from>
    <xdr:to>
      <xdr:col>10</xdr:col>
      <xdr:colOff>165100</xdr:colOff>
      <xdr:row>104</xdr:row>
      <xdr:rowOff>128905</xdr:rowOff>
    </xdr:to>
    <xdr:sp macro="" textlink="">
      <xdr:nvSpPr>
        <xdr:cNvPr id="427" name="楕円 426">
          <a:extLst>
            <a:ext uri="{FF2B5EF4-FFF2-40B4-BE49-F238E27FC236}">
              <a16:creationId xmlns:a16="http://schemas.microsoft.com/office/drawing/2014/main" id="{4BD19A54-19BB-4408-A8F4-7B84640F4503}"/>
            </a:ext>
          </a:extLst>
        </xdr:cNvPr>
        <xdr:cNvSpPr/>
      </xdr:nvSpPr>
      <xdr:spPr>
        <a:xfrm>
          <a:off x="1968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78105</xdr:rowOff>
    </xdr:from>
    <xdr:to>
      <xdr:col>15</xdr:col>
      <xdr:colOff>50800</xdr:colOff>
      <xdr:row>104</xdr:row>
      <xdr:rowOff>116205</xdr:rowOff>
    </xdr:to>
    <xdr:cxnSp macro="">
      <xdr:nvCxnSpPr>
        <xdr:cNvPr id="428" name="直線コネクタ 427">
          <a:extLst>
            <a:ext uri="{FF2B5EF4-FFF2-40B4-BE49-F238E27FC236}">
              <a16:creationId xmlns:a16="http://schemas.microsoft.com/office/drawing/2014/main" id="{56AAE8EB-88E3-40CF-80C9-F795D65A591B}"/>
            </a:ext>
          </a:extLst>
        </xdr:cNvPr>
        <xdr:cNvCxnSpPr/>
      </xdr:nvCxnSpPr>
      <xdr:spPr>
        <a:xfrm>
          <a:off x="2019300" y="17908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160655</xdr:rowOff>
    </xdr:from>
    <xdr:to>
      <xdr:col>6</xdr:col>
      <xdr:colOff>38100</xdr:colOff>
      <xdr:row>104</xdr:row>
      <xdr:rowOff>90805</xdr:rowOff>
    </xdr:to>
    <xdr:sp macro="" textlink="">
      <xdr:nvSpPr>
        <xdr:cNvPr id="429" name="楕円 428">
          <a:extLst>
            <a:ext uri="{FF2B5EF4-FFF2-40B4-BE49-F238E27FC236}">
              <a16:creationId xmlns:a16="http://schemas.microsoft.com/office/drawing/2014/main" id="{7A3B3F9D-5E60-4CA8-838B-0D4208132D8B}"/>
            </a:ext>
          </a:extLst>
        </xdr:cNvPr>
        <xdr:cNvSpPr/>
      </xdr:nvSpPr>
      <xdr:spPr>
        <a:xfrm>
          <a:off x="107950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40005</xdr:rowOff>
    </xdr:from>
    <xdr:to>
      <xdr:col>10</xdr:col>
      <xdr:colOff>114300</xdr:colOff>
      <xdr:row>104</xdr:row>
      <xdr:rowOff>78105</xdr:rowOff>
    </xdr:to>
    <xdr:cxnSp macro="">
      <xdr:nvCxnSpPr>
        <xdr:cNvPr id="430" name="直線コネクタ 429">
          <a:extLst>
            <a:ext uri="{FF2B5EF4-FFF2-40B4-BE49-F238E27FC236}">
              <a16:creationId xmlns:a16="http://schemas.microsoft.com/office/drawing/2014/main" id="{9BB9ED2C-469E-4BE8-A354-D4C51ED861E2}"/>
            </a:ext>
          </a:extLst>
        </xdr:cNvPr>
        <xdr:cNvCxnSpPr/>
      </xdr:nvCxnSpPr>
      <xdr:spPr>
        <a:xfrm>
          <a:off x="1130300" y="178708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9BB1139B-3ED8-46ED-BCF5-47913CBC3F4C}"/>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E5D9B015-D69B-4C92-AB4A-E40F5245CE21}"/>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51DA3BA9-4CA4-4C25-A3EC-6EF87AFC0241}"/>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19702</xdr:rowOff>
    </xdr:from>
    <xdr:ext cx="405111" cy="259045"/>
    <xdr:sp macro="" textlink="">
      <xdr:nvSpPr>
        <xdr:cNvPr id="434" name="n_4aveValue【市民会館】&#10;有形固定資産減価償却率">
          <a:extLst>
            <a:ext uri="{FF2B5EF4-FFF2-40B4-BE49-F238E27FC236}">
              <a16:creationId xmlns:a16="http://schemas.microsoft.com/office/drawing/2014/main" id="{84EAD441-AA2C-4C81-9A66-D308A4D6065E}"/>
            </a:ext>
          </a:extLst>
        </xdr:cNvPr>
        <xdr:cNvSpPr txBox="1"/>
      </xdr:nvSpPr>
      <xdr:spPr>
        <a:xfrm>
          <a:off x="927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24782</xdr:rowOff>
    </xdr:from>
    <xdr:ext cx="405111" cy="259045"/>
    <xdr:sp macro="" textlink="">
      <xdr:nvSpPr>
        <xdr:cNvPr id="435" name="n_1mainValue【市民会館】&#10;有形固定資産減価償却率">
          <a:extLst>
            <a:ext uri="{FF2B5EF4-FFF2-40B4-BE49-F238E27FC236}">
              <a16:creationId xmlns:a16="http://schemas.microsoft.com/office/drawing/2014/main" id="{DADA7C62-BD19-4929-80BF-3E4687166B5B}"/>
            </a:ext>
          </a:extLst>
        </xdr:cNvPr>
        <xdr:cNvSpPr txBox="1"/>
      </xdr:nvSpPr>
      <xdr:spPr>
        <a:xfrm>
          <a:off x="3582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158132</xdr:rowOff>
    </xdr:from>
    <xdr:ext cx="405111" cy="259045"/>
    <xdr:sp macro="" textlink="">
      <xdr:nvSpPr>
        <xdr:cNvPr id="436" name="n_2mainValue【市民会館】&#10;有形固定資産減価償却率">
          <a:extLst>
            <a:ext uri="{FF2B5EF4-FFF2-40B4-BE49-F238E27FC236}">
              <a16:creationId xmlns:a16="http://schemas.microsoft.com/office/drawing/2014/main" id="{DEB9FD98-477D-4A94-BA68-C7CF9B6CCFBE}"/>
            </a:ext>
          </a:extLst>
        </xdr:cNvPr>
        <xdr:cNvSpPr txBox="1"/>
      </xdr:nvSpPr>
      <xdr:spPr>
        <a:xfrm>
          <a:off x="2705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120032</xdr:rowOff>
    </xdr:from>
    <xdr:ext cx="405111" cy="259045"/>
    <xdr:sp macro="" textlink="">
      <xdr:nvSpPr>
        <xdr:cNvPr id="437" name="n_3mainValue【市民会館】&#10;有形固定資産減価償却率">
          <a:extLst>
            <a:ext uri="{FF2B5EF4-FFF2-40B4-BE49-F238E27FC236}">
              <a16:creationId xmlns:a16="http://schemas.microsoft.com/office/drawing/2014/main" id="{7B9104E7-D337-47E2-9449-38C0200B2CF8}"/>
            </a:ext>
          </a:extLst>
        </xdr:cNvPr>
        <xdr:cNvSpPr txBox="1"/>
      </xdr:nvSpPr>
      <xdr:spPr>
        <a:xfrm>
          <a:off x="18167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81932</xdr:rowOff>
    </xdr:from>
    <xdr:ext cx="405111" cy="259045"/>
    <xdr:sp macro="" textlink="">
      <xdr:nvSpPr>
        <xdr:cNvPr id="438" name="n_4mainValue【市民会館】&#10;有形固定資産減価償却率">
          <a:extLst>
            <a:ext uri="{FF2B5EF4-FFF2-40B4-BE49-F238E27FC236}">
              <a16:creationId xmlns:a16="http://schemas.microsoft.com/office/drawing/2014/main" id="{F38B686D-2D1B-4AF3-A64A-229E89BD19E7}"/>
            </a:ext>
          </a:extLst>
        </xdr:cNvPr>
        <xdr:cNvSpPr txBox="1"/>
      </xdr:nvSpPr>
      <xdr:spPr>
        <a:xfrm>
          <a:off x="927744" y="179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D0C47AD-B0E7-4A30-84A4-FD34F5E914B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ADFA88C8-3D00-440C-8994-8CDF081E1E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D029F63-CA5A-4B70-BF2F-B3494358B7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528AD7A5-D248-4487-A389-D939EC10D3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76D7413D-E259-4483-866D-D83691DFB5C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B25495AF-7D61-428E-A014-AE8FB299E6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FA99AB0C-A691-4E75-8C42-B9A3C0A015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791FFA26-03E4-4121-ABDB-1DA55FBF531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6B5252F-A6E2-44CC-B3A1-9C11774E7F3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DBBF972-0AD4-455F-8700-005F6DA57A7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EED73262-BED4-4654-9718-B3901F8834D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80DB23D9-4B1F-4481-BDDC-2BEC77104E9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64CA42D8-E349-4FE5-B584-0EA76BC6758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9EF02121-A149-44A8-B7F3-4859CBFE3E0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A18F8634-62A9-4C3C-B8F9-0B3860F1B98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4B59E8CB-2E6B-42F6-88EF-8C948C8CDAC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17C1B22F-A84A-41AC-8F5F-AEDDA39C3AA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FAA0C8BE-57A2-4578-AA2B-187E3CF47FC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E2851C9D-A6F2-4347-AB52-E7802269329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E2561A78-880F-4748-8944-EC465BE8A3C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606B3194-7087-4967-BA09-FFCBF1A00F5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5DAB0A18-64E4-41E5-ADDB-3CE6A53633C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89278CCF-0A15-483B-8BD4-C586E505183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049C618D-5814-40E6-BD91-BA790147A428}"/>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7A73AB77-A4B4-4334-B5A0-29F871EBDF68}"/>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A3F86AE1-0586-4FE3-8D62-90B09DBB072C}"/>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4FC48875-C957-4A3B-A2E2-5495BF2EAB82}"/>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1246C494-5962-4BFF-A923-F2EFE5C98045}"/>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1BA4DB32-7B12-473F-A228-14C8909AF42D}"/>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3B438854-BC94-4198-9B8F-D11C07D8C713}"/>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055A9CEE-CE62-4B42-89AF-A7870B736E5F}"/>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5282FCFE-3DEF-4CCC-BD87-30611D1999BA}"/>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12CE6111-D226-40BD-A0A3-DEEABE552967}"/>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34289</xdr:rowOff>
    </xdr:from>
    <xdr:to>
      <xdr:col>36</xdr:col>
      <xdr:colOff>165100</xdr:colOff>
      <xdr:row>107</xdr:row>
      <xdr:rowOff>135889</xdr:rowOff>
    </xdr:to>
    <xdr:sp macro="" textlink="">
      <xdr:nvSpPr>
        <xdr:cNvPr id="472" name="フローチャート: 判断 471">
          <a:extLst>
            <a:ext uri="{FF2B5EF4-FFF2-40B4-BE49-F238E27FC236}">
              <a16:creationId xmlns:a16="http://schemas.microsoft.com/office/drawing/2014/main" id="{9A0E4B9C-A691-4B99-8E07-14A3C55025A5}"/>
            </a:ext>
          </a:extLst>
        </xdr:cNvPr>
        <xdr:cNvSpPr/>
      </xdr:nvSpPr>
      <xdr:spPr>
        <a:xfrm>
          <a:off x="6921500" y="183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7FF58B3-E51B-4E79-A41B-C3CFAA23341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4138C25-DD76-4D68-A3C4-AA253D63146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45FACEF-B405-45DE-8F70-DB6A155308A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56EAD505-F402-4445-BE7B-DB3F84F8641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E288668-C740-4648-98A8-EBEFC3B1B3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165100</xdr:rowOff>
    </xdr:from>
    <xdr:to>
      <xdr:col>55</xdr:col>
      <xdr:colOff>50800</xdr:colOff>
      <xdr:row>108</xdr:row>
      <xdr:rowOff>95250</xdr:rowOff>
    </xdr:to>
    <xdr:sp macro="" textlink="">
      <xdr:nvSpPr>
        <xdr:cNvPr id="478" name="楕円 477">
          <a:extLst>
            <a:ext uri="{FF2B5EF4-FFF2-40B4-BE49-F238E27FC236}">
              <a16:creationId xmlns:a16="http://schemas.microsoft.com/office/drawing/2014/main" id="{C200987A-7DA9-4885-90FD-B5FC2F2B9CA9}"/>
            </a:ext>
          </a:extLst>
        </xdr:cNvPr>
        <xdr:cNvSpPr/>
      </xdr:nvSpPr>
      <xdr:spPr>
        <a:xfrm>
          <a:off x="10426700" y="185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80027</xdr:rowOff>
    </xdr:from>
    <xdr:ext cx="469744" cy="259045"/>
    <xdr:sp macro="" textlink="">
      <xdr:nvSpPr>
        <xdr:cNvPr id="479" name="【市民会館】&#10;一人当たり面積該当値テキスト">
          <a:extLst>
            <a:ext uri="{FF2B5EF4-FFF2-40B4-BE49-F238E27FC236}">
              <a16:creationId xmlns:a16="http://schemas.microsoft.com/office/drawing/2014/main" id="{252141E6-CC1C-4AD0-8333-98661886FAE4}"/>
            </a:ext>
          </a:extLst>
        </xdr:cNvPr>
        <xdr:cNvSpPr txBox="1"/>
      </xdr:nvSpPr>
      <xdr:spPr>
        <a:xfrm>
          <a:off x="10515600"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166370</xdr:rowOff>
    </xdr:from>
    <xdr:to>
      <xdr:col>50</xdr:col>
      <xdr:colOff>165100</xdr:colOff>
      <xdr:row>108</xdr:row>
      <xdr:rowOff>96520</xdr:rowOff>
    </xdr:to>
    <xdr:sp macro="" textlink="">
      <xdr:nvSpPr>
        <xdr:cNvPr id="480" name="楕円 479">
          <a:extLst>
            <a:ext uri="{FF2B5EF4-FFF2-40B4-BE49-F238E27FC236}">
              <a16:creationId xmlns:a16="http://schemas.microsoft.com/office/drawing/2014/main" id="{148ABFE3-A6C8-498B-A49B-E54C7BEDCB43}"/>
            </a:ext>
          </a:extLst>
        </xdr:cNvPr>
        <xdr:cNvSpPr/>
      </xdr:nvSpPr>
      <xdr:spPr>
        <a:xfrm>
          <a:off x="9588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44450</xdr:rowOff>
    </xdr:from>
    <xdr:to>
      <xdr:col>55</xdr:col>
      <xdr:colOff>0</xdr:colOff>
      <xdr:row>108</xdr:row>
      <xdr:rowOff>45720</xdr:rowOff>
    </xdr:to>
    <xdr:cxnSp macro="">
      <xdr:nvCxnSpPr>
        <xdr:cNvPr id="481" name="直線コネクタ 480">
          <a:extLst>
            <a:ext uri="{FF2B5EF4-FFF2-40B4-BE49-F238E27FC236}">
              <a16:creationId xmlns:a16="http://schemas.microsoft.com/office/drawing/2014/main" id="{1BDCCEF6-563C-47A2-9AEB-F77F234BF826}"/>
            </a:ext>
          </a:extLst>
        </xdr:cNvPr>
        <xdr:cNvCxnSpPr/>
      </xdr:nvCxnSpPr>
      <xdr:spPr>
        <a:xfrm flipV="1">
          <a:off x="9639300" y="1856105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168911</xdr:rowOff>
    </xdr:from>
    <xdr:to>
      <xdr:col>46</xdr:col>
      <xdr:colOff>38100</xdr:colOff>
      <xdr:row>108</xdr:row>
      <xdr:rowOff>99061</xdr:rowOff>
    </xdr:to>
    <xdr:sp macro="" textlink="">
      <xdr:nvSpPr>
        <xdr:cNvPr id="482" name="楕円 481">
          <a:extLst>
            <a:ext uri="{FF2B5EF4-FFF2-40B4-BE49-F238E27FC236}">
              <a16:creationId xmlns:a16="http://schemas.microsoft.com/office/drawing/2014/main" id="{9889217B-72C2-46EC-89FB-CFC1F47EBED3}"/>
            </a:ext>
          </a:extLst>
        </xdr:cNvPr>
        <xdr:cNvSpPr/>
      </xdr:nvSpPr>
      <xdr:spPr>
        <a:xfrm>
          <a:off x="8699500" y="1851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45720</xdr:rowOff>
    </xdr:from>
    <xdr:to>
      <xdr:col>50</xdr:col>
      <xdr:colOff>114300</xdr:colOff>
      <xdr:row>108</xdr:row>
      <xdr:rowOff>48261</xdr:rowOff>
    </xdr:to>
    <xdr:cxnSp macro="">
      <xdr:nvCxnSpPr>
        <xdr:cNvPr id="483" name="直線コネクタ 482">
          <a:extLst>
            <a:ext uri="{FF2B5EF4-FFF2-40B4-BE49-F238E27FC236}">
              <a16:creationId xmlns:a16="http://schemas.microsoft.com/office/drawing/2014/main" id="{399DF07A-D421-463E-98B4-7BD0391EE002}"/>
            </a:ext>
          </a:extLst>
        </xdr:cNvPr>
        <xdr:cNvCxnSpPr/>
      </xdr:nvCxnSpPr>
      <xdr:spPr>
        <a:xfrm flipV="1">
          <a:off x="8750300" y="185623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170180</xdr:rowOff>
    </xdr:from>
    <xdr:to>
      <xdr:col>41</xdr:col>
      <xdr:colOff>101600</xdr:colOff>
      <xdr:row>108</xdr:row>
      <xdr:rowOff>100330</xdr:rowOff>
    </xdr:to>
    <xdr:sp macro="" textlink="">
      <xdr:nvSpPr>
        <xdr:cNvPr id="484" name="楕円 483">
          <a:extLst>
            <a:ext uri="{FF2B5EF4-FFF2-40B4-BE49-F238E27FC236}">
              <a16:creationId xmlns:a16="http://schemas.microsoft.com/office/drawing/2014/main" id="{7BCBC561-CB3E-445C-9891-4D4369B6F24A}"/>
            </a:ext>
          </a:extLst>
        </xdr:cNvPr>
        <xdr:cNvSpPr/>
      </xdr:nvSpPr>
      <xdr:spPr>
        <a:xfrm>
          <a:off x="7810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48261</xdr:rowOff>
    </xdr:from>
    <xdr:to>
      <xdr:col>45</xdr:col>
      <xdr:colOff>177800</xdr:colOff>
      <xdr:row>108</xdr:row>
      <xdr:rowOff>49530</xdr:rowOff>
    </xdr:to>
    <xdr:cxnSp macro="">
      <xdr:nvCxnSpPr>
        <xdr:cNvPr id="485" name="直線コネクタ 484">
          <a:extLst>
            <a:ext uri="{FF2B5EF4-FFF2-40B4-BE49-F238E27FC236}">
              <a16:creationId xmlns:a16="http://schemas.microsoft.com/office/drawing/2014/main" id="{3A6D23C2-3B80-405E-AC9E-6A995583A697}"/>
            </a:ext>
          </a:extLst>
        </xdr:cNvPr>
        <xdr:cNvCxnSpPr/>
      </xdr:nvCxnSpPr>
      <xdr:spPr>
        <a:xfrm flipV="1">
          <a:off x="7861300" y="185648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0</xdr:rowOff>
    </xdr:from>
    <xdr:to>
      <xdr:col>36</xdr:col>
      <xdr:colOff>165100</xdr:colOff>
      <xdr:row>108</xdr:row>
      <xdr:rowOff>101600</xdr:rowOff>
    </xdr:to>
    <xdr:sp macro="" textlink="">
      <xdr:nvSpPr>
        <xdr:cNvPr id="486" name="楕円 485">
          <a:extLst>
            <a:ext uri="{FF2B5EF4-FFF2-40B4-BE49-F238E27FC236}">
              <a16:creationId xmlns:a16="http://schemas.microsoft.com/office/drawing/2014/main" id="{BD15C52E-6602-4019-AEB3-5739800B4D8C}"/>
            </a:ext>
          </a:extLst>
        </xdr:cNvPr>
        <xdr:cNvSpPr/>
      </xdr:nvSpPr>
      <xdr:spPr>
        <a:xfrm>
          <a:off x="6921500" y="185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49530</xdr:rowOff>
    </xdr:from>
    <xdr:to>
      <xdr:col>41</xdr:col>
      <xdr:colOff>50800</xdr:colOff>
      <xdr:row>108</xdr:row>
      <xdr:rowOff>50800</xdr:rowOff>
    </xdr:to>
    <xdr:cxnSp macro="">
      <xdr:nvCxnSpPr>
        <xdr:cNvPr id="487" name="直線コネクタ 486">
          <a:extLst>
            <a:ext uri="{FF2B5EF4-FFF2-40B4-BE49-F238E27FC236}">
              <a16:creationId xmlns:a16="http://schemas.microsoft.com/office/drawing/2014/main" id="{23AC0770-2581-4364-A861-35027D383A2E}"/>
            </a:ext>
          </a:extLst>
        </xdr:cNvPr>
        <xdr:cNvCxnSpPr/>
      </xdr:nvCxnSpPr>
      <xdr:spPr>
        <a:xfrm flipV="1">
          <a:off x="6972300" y="185661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D8EAF65A-685D-4A4C-986E-0DABA3557DF7}"/>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19A022A9-EBEE-409C-BAAB-C8545A6EC37E}"/>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8679C6AE-AD6E-4EE1-989D-9BF7A66B38C7}"/>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152416</xdr:rowOff>
    </xdr:from>
    <xdr:ext cx="469744" cy="259045"/>
    <xdr:sp macro="" textlink="">
      <xdr:nvSpPr>
        <xdr:cNvPr id="491" name="n_4aveValue【市民会館】&#10;一人当たり面積">
          <a:extLst>
            <a:ext uri="{FF2B5EF4-FFF2-40B4-BE49-F238E27FC236}">
              <a16:creationId xmlns:a16="http://schemas.microsoft.com/office/drawing/2014/main" id="{C83BA77D-6682-44B8-ADBF-FE6FD287390F}"/>
            </a:ext>
          </a:extLst>
        </xdr:cNvPr>
        <xdr:cNvSpPr txBox="1"/>
      </xdr:nvSpPr>
      <xdr:spPr>
        <a:xfrm>
          <a:off x="6737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87647</xdr:rowOff>
    </xdr:from>
    <xdr:ext cx="469744" cy="259045"/>
    <xdr:sp macro="" textlink="">
      <xdr:nvSpPr>
        <xdr:cNvPr id="492" name="n_1mainValue【市民会館】&#10;一人当たり面積">
          <a:extLst>
            <a:ext uri="{FF2B5EF4-FFF2-40B4-BE49-F238E27FC236}">
              <a16:creationId xmlns:a16="http://schemas.microsoft.com/office/drawing/2014/main" id="{86D18353-8775-428D-AC2E-4800D10E5C88}"/>
            </a:ext>
          </a:extLst>
        </xdr:cNvPr>
        <xdr:cNvSpPr txBox="1"/>
      </xdr:nvSpPr>
      <xdr:spPr>
        <a:xfrm>
          <a:off x="93917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90188</xdr:rowOff>
    </xdr:from>
    <xdr:ext cx="469744" cy="259045"/>
    <xdr:sp macro="" textlink="">
      <xdr:nvSpPr>
        <xdr:cNvPr id="493" name="n_2mainValue【市民会館】&#10;一人当たり面積">
          <a:extLst>
            <a:ext uri="{FF2B5EF4-FFF2-40B4-BE49-F238E27FC236}">
              <a16:creationId xmlns:a16="http://schemas.microsoft.com/office/drawing/2014/main" id="{263DB62B-0ACE-478E-AD78-22C1D72D4FA3}"/>
            </a:ext>
          </a:extLst>
        </xdr:cNvPr>
        <xdr:cNvSpPr txBox="1"/>
      </xdr:nvSpPr>
      <xdr:spPr>
        <a:xfrm>
          <a:off x="8515427" y="1860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91457</xdr:rowOff>
    </xdr:from>
    <xdr:ext cx="469744" cy="259045"/>
    <xdr:sp macro="" textlink="">
      <xdr:nvSpPr>
        <xdr:cNvPr id="494" name="n_3mainValue【市民会館】&#10;一人当たり面積">
          <a:extLst>
            <a:ext uri="{FF2B5EF4-FFF2-40B4-BE49-F238E27FC236}">
              <a16:creationId xmlns:a16="http://schemas.microsoft.com/office/drawing/2014/main" id="{C505F1FA-1D43-44BB-AE79-25E8A81CC141}"/>
            </a:ext>
          </a:extLst>
        </xdr:cNvPr>
        <xdr:cNvSpPr txBox="1"/>
      </xdr:nvSpPr>
      <xdr:spPr>
        <a:xfrm>
          <a:off x="7626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92727</xdr:rowOff>
    </xdr:from>
    <xdr:ext cx="469744" cy="259045"/>
    <xdr:sp macro="" textlink="">
      <xdr:nvSpPr>
        <xdr:cNvPr id="495" name="n_4mainValue【市民会館】&#10;一人当たり面積">
          <a:extLst>
            <a:ext uri="{FF2B5EF4-FFF2-40B4-BE49-F238E27FC236}">
              <a16:creationId xmlns:a16="http://schemas.microsoft.com/office/drawing/2014/main" id="{496AF86B-D34D-48FD-B6A4-A4639B0D4AE0}"/>
            </a:ext>
          </a:extLst>
        </xdr:cNvPr>
        <xdr:cNvSpPr txBox="1"/>
      </xdr:nvSpPr>
      <xdr:spPr>
        <a:xfrm>
          <a:off x="6737427" y="186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D31366B3-9E1C-4709-8F9F-20B22AD270F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2BE9C710-CB2B-4166-8B11-F734928322C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DA32A1B2-5F3B-4332-B4A3-1410D1786C4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6E7A4CB0-0416-484F-B5D8-4A34B0CCE65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7915C61C-5801-4A6D-955C-D4654999A3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531CCDD2-F28E-4668-8B6D-A042D7F708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9F197805-90FA-4BE4-A3B8-A0CBCE11B54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E5064469-EB3E-484F-BFC2-E3E6747AE8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2D1E9832-4DC2-42D1-83AE-081384B3146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21FAFA62-8A13-47B0-B63D-E7FA6C1F8E3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BEAF5286-A125-4C6E-8427-30145028138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F06218FC-2DD8-4A4E-96ED-07D0AE35C4C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3DC3EB09-3D1A-4E6C-AF1E-047F793E7CF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2BE76F58-AEBA-4976-8151-6082812D47F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5D689486-C124-4186-888A-FEB060CC5F3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E693E8D6-2916-46A7-864B-BA8E79ABB32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8289F032-C219-4DC5-B93C-B6D875D2939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B64A5412-E946-41A5-979E-9B440064BCB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24154D90-8B2B-48F2-B9A9-D5ABD25FA1F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0B1B1713-E8E0-48FD-B3BC-3236347C54D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F8351355-5395-442F-8383-9AAC7A99F7B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7A3755E4-4BB7-4E53-BD63-BE784157F47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372D6549-0925-47F5-A9E4-37AD69CAF95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739D0308-BE29-4B64-AC12-618529D1F8F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CB2ECE3A-851C-442F-843D-5A4E89B21881}"/>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B690C209-F6AD-4AE6-8311-8207528BB549}"/>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10D0ABC5-997F-4EA8-A23B-BFDAB4C384C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F395003B-79FB-4580-BF58-3CDF73DFE457}"/>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6857F49D-5A5A-4D2C-BC72-DA077BAC86BB}"/>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D5B7C4AC-0E22-408D-ADF7-94E92C02B48C}"/>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7A883CCA-E80D-42F8-A1CC-245B44C2F9D7}"/>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D187D051-E5A9-4D4E-92C1-AE3E1377C863}"/>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0E037FC1-20DD-440B-AAEB-1511AF007D0C}"/>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1F2A5299-E365-48A9-B80C-23ECB9336FC6}"/>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530" name="フローチャート: 判断 529">
          <a:extLst>
            <a:ext uri="{FF2B5EF4-FFF2-40B4-BE49-F238E27FC236}">
              <a16:creationId xmlns:a16="http://schemas.microsoft.com/office/drawing/2014/main" id="{E4291115-EF87-445C-9E5D-CEA723207AC5}"/>
            </a:ext>
          </a:extLst>
        </xdr:cNvPr>
        <xdr:cNvSpPr/>
      </xdr:nvSpPr>
      <xdr:spPr>
        <a:xfrm>
          <a:off x="12763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B2747D6-DC42-4EEC-8306-BD41BA1F58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C462753-E479-4B20-9858-3E4D32E8E9A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A3123C9-B7BE-477B-B868-2FD16EE98A5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285AA4A-5512-4E1D-9992-73649177E79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7DFD02B-0B37-4E65-9DC7-5C5E4B3D5AE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4445</xdr:rowOff>
    </xdr:from>
    <xdr:to>
      <xdr:col>85</xdr:col>
      <xdr:colOff>177800</xdr:colOff>
      <xdr:row>41</xdr:row>
      <xdr:rowOff>106045</xdr:rowOff>
    </xdr:to>
    <xdr:sp macro="" textlink="">
      <xdr:nvSpPr>
        <xdr:cNvPr id="536" name="楕円 535">
          <a:extLst>
            <a:ext uri="{FF2B5EF4-FFF2-40B4-BE49-F238E27FC236}">
              <a16:creationId xmlns:a16="http://schemas.microsoft.com/office/drawing/2014/main" id="{7F2FD09F-AF0F-4892-9415-34B98E3CC3D0}"/>
            </a:ext>
          </a:extLst>
        </xdr:cNvPr>
        <xdr:cNvSpPr/>
      </xdr:nvSpPr>
      <xdr:spPr>
        <a:xfrm>
          <a:off x="162687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154322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65C13BA9-311A-46CD-A645-DC3E1FFDAA57}"/>
            </a:ext>
          </a:extLst>
        </xdr:cNvPr>
        <xdr:cNvSpPr txBox="1"/>
      </xdr:nvSpPr>
      <xdr:spPr>
        <a:xfrm>
          <a:off x="16357600"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154940</xdr:rowOff>
    </xdr:from>
    <xdr:to>
      <xdr:col>81</xdr:col>
      <xdr:colOff>101600</xdr:colOff>
      <xdr:row>41</xdr:row>
      <xdr:rowOff>85090</xdr:rowOff>
    </xdr:to>
    <xdr:sp macro="" textlink="">
      <xdr:nvSpPr>
        <xdr:cNvPr id="538" name="楕円 537">
          <a:extLst>
            <a:ext uri="{FF2B5EF4-FFF2-40B4-BE49-F238E27FC236}">
              <a16:creationId xmlns:a16="http://schemas.microsoft.com/office/drawing/2014/main" id="{BFDF3451-DE53-4E5B-8F21-BB4AF55E1D80}"/>
            </a:ext>
          </a:extLst>
        </xdr:cNvPr>
        <xdr:cNvSpPr/>
      </xdr:nvSpPr>
      <xdr:spPr>
        <a:xfrm>
          <a:off x="15430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34290</xdr:rowOff>
    </xdr:from>
    <xdr:to>
      <xdr:col>85</xdr:col>
      <xdr:colOff>127000</xdr:colOff>
      <xdr:row>41</xdr:row>
      <xdr:rowOff>55245</xdr:rowOff>
    </xdr:to>
    <xdr:cxnSp macro="">
      <xdr:nvCxnSpPr>
        <xdr:cNvPr id="539" name="直線コネクタ 538">
          <a:extLst>
            <a:ext uri="{FF2B5EF4-FFF2-40B4-BE49-F238E27FC236}">
              <a16:creationId xmlns:a16="http://schemas.microsoft.com/office/drawing/2014/main" id="{1FA9BC90-8E1F-4042-9DCD-B5D5970C86CE}"/>
            </a:ext>
          </a:extLst>
        </xdr:cNvPr>
        <xdr:cNvCxnSpPr/>
      </xdr:nvCxnSpPr>
      <xdr:spPr>
        <a:xfrm>
          <a:off x="15481300" y="706374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133985</xdr:rowOff>
    </xdr:from>
    <xdr:to>
      <xdr:col>76</xdr:col>
      <xdr:colOff>165100</xdr:colOff>
      <xdr:row>41</xdr:row>
      <xdr:rowOff>64135</xdr:rowOff>
    </xdr:to>
    <xdr:sp macro="" textlink="">
      <xdr:nvSpPr>
        <xdr:cNvPr id="540" name="楕円 539">
          <a:extLst>
            <a:ext uri="{FF2B5EF4-FFF2-40B4-BE49-F238E27FC236}">
              <a16:creationId xmlns:a16="http://schemas.microsoft.com/office/drawing/2014/main" id="{780EE010-AB90-434E-9F69-3D9574DF72AB}"/>
            </a:ext>
          </a:extLst>
        </xdr:cNvPr>
        <xdr:cNvSpPr/>
      </xdr:nvSpPr>
      <xdr:spPr>
        <a:xfrm>
          <a:off x="145415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13335</xdr:rowOff>
    </xdr:from>
    <xdr:to>
      <xdr:col>81</xdr:col>
      <xdr:colOff>50800</xdr:colOff>
      <xdr:row>41</xdr:row>
      <xdr:rowOff>34290</xdr:rowOff>
    </xdr:to>
    <xdr:cxnSp macro="">
      <xdr:nvCxnSpPr>
        <xdr:cNvPr id="541" name="直線コネクタ 540">
          <a:extLst>
            <a:ext uri="{FF2B5EF4-FFF2-40B4-BE49-F238E27FC236}">
              <a16:creationId xmlns:a16="http://schemas.microsoft.com/office/drawing/2014/main" id="{7E7E6A9A-4383-4F02-8B9A-FFF7805D8E06}"/>
            </a:ext>
          </a:extLst>
        </xdr:cNvPr>
        <xdr:cNvCxnSpPr/>
      </xdr:nvCxnSpPr>
      <xdr:spPr>
        <a:xfrm>
          <a:off x="14592300" y="70427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113030</xdr:rowOff>
    </xdr:from>
    <xdr:to>
      <xdr:col>72</xdr:col>
      <xdr:colOff>38100</xdr:colOff>
      <xdr:row>41</xdr:row>
      <xdr:rowOff>43180</xdr:rowOff>
    </xdr:to>
    <xdr:sp macro="" textlink="">
      <xdr:nvSpPr>
        <xdr:cNvPr id="542" name="楕円 541">
          <a:extLst>
            <a:ext uri="{FF2B5EF4-FFF2-40B4-BE49-F238E27FC236}">
              <a16:creationId xmlns:a16="http://schemas.microsoft.com/office/drawing/2014/main" id="{7A981120-176A-4746-9AFC-725FAC2B48A4}"/>
            </a:ext>
          </a:extLst>
        </xdr:cNvPr>
        <xdr:cNvSpPr/>
      </xdr:nvSpPr>
      <xdr:spPr>
        <a:xfrm>
          <a:off x="13652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163830</xdr:rowOff>
    </xdr:from>
    <xdr:to>
      <xdr:col>76</xdr:col>
      <xdr:colOff>114300</xdr:colOff>
      <xdr:row>41</xdr:row>
      <xdr:rowOff>13335</xdr:rowOff>
    </xdr:to>
    <xdr:cxnSp macro="">
      <xdr:nvCxnSpPr>
        <xdr:cNvPr id="543" name="直線コネクタ 542">
          <a:extLst>
            <a:ext uri="{FF2B5EF4-FFF2-40B4-BE49-F238E27FC236}">
              <a16:creationId xmlns:a16="http://schemas.microsoft.com/office/drawing/2014/main" id="{EE6A489E-3DA3-4BA0-A097-7A4EC6012488}"/>
            </a:ext>
          </a:extLst>
        </xdr:cNvPr>
        <xdr:cNvCxnSpPr/>
      </xdr:nvCxnSpPr>
      <xdr:spPr>
        <a:xfrm>
          <a:off x="13703300" y="70218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90170</xdr:rowOff>
    </xdr:from>
    <xdr:to>
      <xdr:col>67</xdr:col>
      <xdr:colOff>101600</xdr:colOff>
      <xdr:row>41</xdr:row>
      <xdr:rowOff>20320</xdr:rowOff>
    </xdr:to>
    <xdr:sp macro="" textlink="">
      <xdr:nvSpPr>
        <xdr:cNvPr id="544" name="楕円 543">
          <a:extLst>
            <a:ext uri="{FF2B5EF4-FFF2-40B4-BE49-F238E27FC236}">
              <a16:creationId xmlns:a16="http://schemas.microsoft.com/office/drawing/2014/main" id="{7A983D55-8E26-440F-9248-023FB13B1814}"/>
            </a:ext>
          </a:extLst>
        </xdr:cNvPr>
        <xdr:cNvSpPr/>
      </xdr:nvSpPr>
      <xdr:spPr>
        <a:xfrm>
          <a:off x="12763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140970</xdr:rowOff>
    </xdr:from>
    <xdr:to>
      <xdr:col>71</xdr:col>
      <xdr:colOff>177800</xdr:colOff>
      <xdr:row>40</xdr:row>
      <xdr:rowOff>163830</xdr:rowOff>
    </xdr:to>
    <xdr:cxnSp macro="">
      <xdr:nvCxnSpPr>
        <xdr:cNvPr id="545" name="直線コネクタ 544">
          <a:extLst>
            <a:ext uri="{FF2B5EF4-FFF2-40B4-BE49-F238E27FC236}">
              <a16:creationId xmlns:a16="http://schemas.microsoft.com/office/drawing/2014/main" id="{C843D93F-C947-4342-A737-175385EE34AA}"/>
            </a:ext>
          </a:extLst>
        </xdr:cNvPr>
        <xdr:cNvCxnSpPr/>
      </xdr:nvCxnSpPr>
      <xdr:spPr>
        <a:xfrm>
          <a:off x="12814300" y="69989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2A886BB0-BE1E-4C6D-ABB1-69E4701E3283}"/>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504AD9FC-C45B-4F98-96C3-03BA237A557C}"/>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43EE5448-1595-441D-BC66-7652C76CE2FB}"/>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48277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942B2C89-1B8E-4830-9465-8816F8DCF257}"/>
            </a:ext>
          </a:extLst>
        </xdr:cNvPr>
        <xdr:cNvSpPr txBox="1"/>
      </xdr:nvSpPr>
      <xdr:spPr>
        <a:xfrm>
          <a:off x="12611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76217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C3442B00-6B2C-413B-93DD-19EEDD2AFC84}"/>
            </a:ext>
          </a:extLst>
        </xdr:cNvPr>
        <xdr:cNvSpPr txBox="1"/>
      </xdr:nvSpPr>
      <xdr:spPr>
        <a:xfrm>
          <a:off x="152660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55262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EDE2E0F9-5C22-45E9-9755-C2D8911F1848}"/>
            </a:ext>
          </a:extLst>
        </xdr:cNvPr>
        <xdr:cNvSpPr txBox="1"/>
      </xdr:nvSpPr>
      <xdr:spPr>
        <a:xfrm>
          <a:off x="14389744"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34307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9181BA9B-4E21-4F91-B1BC-F4C650C1AE35}"/>
            </a:ext>
          </a:extLst>
        </xdr:cNvPr>
        <xdr:cNvSpPr txBox="1"/>
      </xdr:nvSpPr>
      <xdr:spPr>
        <a:xfrm>
          <a:off x="1350074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11447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677A81E2-2B9A-424C-8F5A-A2BC40A50730}"/>
            </a:ext>
          </a:extLst>
        </xdr:cNvPr>
        <xdr:cNvSpPr txBox="1"/>
      </xdr:nvSpPr>
      <xdr:spPr>
        <a:xfrm>
          <a:off x="12611744"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616F89A2-501F-4E47-BA55-A4242AD6B1D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DCC3F4CD-B8D5-4642-A633-0FE609F8F7D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FFAA40D1-9D06-4A50-8292-3D0F49DC4A7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D9396995-30B6-48B9-8BF6-A005D361C6E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BD2EBB0D-B84C-473A-B8EE-46AF05E7707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D39C7F41-BE80-4CFA-8EAE-D59C363A79F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E46233A-BE94-4213-802A-57F0CD8FDB9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101C0D44-1AA9-4FB6-B642-BB46BDC5B4B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FA9FFF60-8C8F-4ABA-B549-8098AD76AF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AF8831F3-CF4E-46CA-8624-71AAB736D1E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9EEC2887-A5A1-4CAC-813B-37A8709EF70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1197F7A6-BF4E-4617-A425-9B72E9E08E0F}"/>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2D13CD6F-2A2D-4B21-92C0-9B5333E53E1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2DD5019E-AA31-4FB5-A45A-296F07564C2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C8AD60E8-4DE2-4349-9F3D-3B126CD89EF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56E8651A-247F-41F8-BB3C-1F4A558D935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321E1A34-5940-4520-B242-2675ABE68D1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F47BD18E-072B-41FE-BA32-58DF8E87195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15DB8C3C-4F2B-43D2-B87B-08FCE97C6EE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971C7FC0-8C68-44CF-9EFC-9AEA4AA2B61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34970B6-5A01-4A92-91B4-402264CB387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A4C9051E-9B54-4F08-A30E-099FF9B1F40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A557DF6E-22F1-4368-AA55-9BA9ED8290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D4B2874E-1C53-48F3-AECF-55ABF58B413D}"/>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44916AFE-13BB-4EA2-BB34-2DB5DE462C0A}"/>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D378848F-A037-4280-A132-C2EBAE744B02}"/>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6C594175-565B-4A56-BA8F-4ABFEE4502E8}"/>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3488BF2A-6DC2-42D2-B81E-24FEF984E29D}"/>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9C86C55B-8E49-4FEF-94FC-71BDCFE8C9EC}"/>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E50EE954-D2DC-4EA6-96CB-54C59E473FEC}"/>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E4BD8281-63F1-4192-8A3F-E506E09B88CF}"/>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73B2F72B-18DD-4808-BC98-5D296E02CC4B}"/>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810E0885-56CE-4A6D-96E5-292D805DE383}"/>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139157</xdr:rowOff>
    </xdr:from>
    <xdr:to>
      <xdr:col>98</xdr:col>
      <xdr:colOff>38100</xdr:colOff>
      <xdr:row>41</xdr:row>
      <xdr:rowOff>69307</xdr:rowOff>
    </xdr:to>
    <xdr:sp macro="" textlink="">
      <xdr:nvSpPr>
        <xdr:cNvPr id="587" name="フローチャート: 判断 586">
          <a:extLst>
            <a:ext uri="{FF2B5EF4-FFF2-40B4-BE49-F238E27FC236}">
              <a16:creationId xmlns:a16="http://schemas.microsoft.com/office/drawing/2014/main" id="{FE06459F-C7F3-43D4-85DE-32290A9F25CC}"/>
            </a:ext>
          </a:extLst>
        </xdr:cNvPr>
        <xdr:cNvSpPr/>
      </xdr:nvSpPr>
      <xdr:spPr>
        <a:xfrm>
          <a:off x="18605500" y="699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296F69B-FD27-4E79-8673-07CE05BEAFB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D0A7A7E-4643-42D9-A09A-FA49CE8AE38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15D0A13-59FD-4059-987F-E0601368433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30C7273-D590-4204-8841-EC882D0E278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B392F9C-300D-4291-9D29-F51E327ED22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102175</xdr:rowOff>
    </xdr:from>
    <xdr:to>
      <xdr:col>116</xdr:col>
      <xdr:colOff>114300</xdr:colOff>
      <xdr:row>40</xdr:row>
      <xdr:rowOff>32325</xdr:rowOff>
    </xdr:to>
    <xdr:sp macro="" textlink="">
      <xdr:nvSpPr>
        <xdr:cNvPr id="593" name="楕円 592">
          <a:extLst>
            <a:ext uri="{FF2B5EF4-FFF2-40B4-BE49-F238E27FC236}">
              <a16:creationId xmlns:a16="http://schemas.microsoft.com/office/drawing/2014/main" id="{54B289C7-2DE2-40A7-9FE4-89807B312F8C}"/>
            </a:ext>
          </a:extLst>
        </xdr:cNvPr>
        <xdr:cNvSpPr/>
      </xdr:nvSpPr>
      <xdr:spPr>
        <a:xfrm>
          <a:off x="22110700" y="678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125052</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B252B08E-5506-438D-AC12-2DA0C78DFC73}"/>
            </a:ext>
          </a:extLst>
        </xdr:cNvPr>
        <xdr:cNvSpPr txBox="1"/>
      </xdr:nvSpPr>
      <xdr:spPr>
        <a:xfrm>
          <a:off x="22199600" y="664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110653</xdr:rowOff>
    </xdr:from>
    <xdr:to>
      <xdr:col>112</xdr:col>
      <xdr:colOff>38100</xdr:colOff>
      <xdr:row>40</xdr:row>
      <xdr:rowOff>40803</xdr:rowOff>
    </xdr:to>
    <xdr:sp macro="" textlink="">
      <xdr:nvSpPr>
        <xdr:cNvPr id="595" name="楕円 594">
          <a:extLst>
            <a:ext uri="{FF2B5EF4-FFF2-40B4-BE49-F238E27FC236}">
              <a16:creationId xmlns:a16="http://schemas.microsoft.com/office/drawing/2014/main" id="{98133F95-190D-485C-B167-5AC90F7056B0}"/>
            </a:ext>
          </a:extLst>
        </xdr:cNvPr>
        <xdr:cNvSpPr/>
      </xdr:nvSpPr>
      <xdr:spPr>
        <a:xfrm>
          <a:off x="21272500" y="679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152975</xdr:rowOff>
    </xdr:from>
    <xdr:to>
      <xdr:col>116</xdr:col>
      <xdr:colOff>63500</xdr:colOff>
      <xdr:row>39</xdr:row>
      <xdr:rowOff>161453</xdr:rowOff>
    </xdr:to>
    <xdr:cxnSp macro="">
      <xdr:nvCxnSpPr>
        <xdr:cNvPr id="596" name="直線コネクタ 595">
          <a:extLst>
            <a:ext uri="{FF2B5EF4-FFF2-40B4-BE49-F238E27FC236}">
              <a16:creationId xmlns:a16="http://schemas.microsoft.com/office/drawing/2014/main" id="{520D6A93-7AE4-4BA4-AB39-ABD5CAAECCC1}"/>
            </a:ext>
          </a:extLst>
        </xdr:cNvPr>
        <xdr:cNvCxnSpPr/>
      </xdr:nvCxnSpPr>
      <xdr:spPr>
        <a:xfrm flipV="1">
          <a:off x="21323300" y="6839525"/>
          <a:ext cx="838200" cy="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115735</xdr:rowOff>
    </xdr:from>
    <xdr:to>
      <xdr:col>107</xdr:col>
      <xdr:colOff>101600</xdr:colOff>
      <xdr:row>40</xdr:row>
      <xdr:rowOff>45885</xdr:rowOff>
    </xdr:to>
    <xdr:sp macro="" textlink="">
      <xdr:nvSpPr>
        <xdr:cNvPr id="597" name="楕円 596">
          <a:extLst>
            <a:ext uri="{FF2B5EF4-FFF2-40B4-BE49-F238E27FC236}">
              <a16:creationId xmlns:a16="http://schemas.microsoft.com/office/drawing/2014/main" id="{DAF32E4B-8EC6-4D27-8D5B-F081973FD7F8}"/>
            </a:ext>
          </a:extLst>
        </xdr:cNvPr>
        <xdr:cNvSpPr/>
      </xdr:nvSpPr>
      <xdr:spPr>
        <a:xfrm>
          <a:off x="20383500" y="68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161453</xdr:rowOff>
    </xdr:from>
    <xdr:to>
      <xdr:col>111</xdr:col>
      <xdr:colOff>177800</xdr:colOff>
      <xdr:row>39</xdr:row>
      <xdr:rowOff>166535</xdr:rowOff>
    </xdr:to>
    <xdr:cxnSp macro="">
      <xdr:nvCxnSpPr>
        <xdr:cNvPr id="598" name="直線コネクタ 597">
          <a:extLst>
            <a:ext uri="{FF2B5EF4-FFF2-40B4-BE49-F238E27FC236}">
              <a16:creationId xmlns:a16="http://schemas.microsoft.com/office/drawing/2014/main" id="{E42FA795-D63B-4949-BB17-4F815CE92403}"/>
            </a:ext>
          </a:extLst>
        </xdr:cNvPr>
        <xdr:cNvCxnSpPr/>
      </xdr:nvCxnSpPr>
      <xdr:spPr>
        <a:xfrm flipV="1">
          <a:off x="20434300" y="6848003"/>
          <a:ext cx="8890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117928</xdr:rowOff>
    </xdr:from>
    <xdr:to>
      <xdr:col>102</xdr:col>
      <xdr:colOff>165100</xdr:colOff>
      <xdr:row>40</xdr:row>
      <xdr:rowOff>48078</xdr:rowOff>
    </xdr:to>
    <xdr:sp macro="" textlink="">
      <xdr:nvSpPr>
        <xdr:cNvPr id="599" name="楕円 598">
          <a:extLst>
            <a:ext uri="{FF2B5EF4-FFF2-40B4-BE49-F238E27FC236}">
              <a16:creationId xmlns:a16="http://schemas.microsoft.com/office/drawing/2014/main" id="{0B519245-8A47-40E8-BF43-099B881239E1}"/>
            </a:ext>
          </a:extLst>
        </xdr:cNvPr>
        <xdr:cNvSpPr/>
      </xdr:nvSpPr>
      <xdr:spPr>
        <a:xfrm>
          <a:off x="19494500" y="68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166535</xdr:rowOff>
    </xdr:from>
    <xdr:to>
      <xdr:col>107</xdr:col>
      <xdr:colOff>50800</xdr:colOff>
      <xdr:row>39</xdr:row>
      <xdr:rowOff>168728</xdr:rowOff>
    </xdr:to>
    <xdr:cxnSp macro="">
      <xdr:nvCxnSpPr>
        <xdr:cNvPr id="600" name="直線コネクタ 599">
          <a:extLst>
            <a:ext uri="{FF2B5EF4-FFF2-40B4-BE49-F238E27FC236}">
              <a16:creationId xmlns:a16="http://schemas.microsoft.com/office/drawing/2014/main" id="{D275A8DC-81DE-4095-A717-E9BA9EC138E4}"/>
            </a:ext>
          </a:extLst>
        </xdr:cNvPr>
        <xdr:cNvCxnSpPr/>
      </xdr:nvCxnSpPr>
      <xdr:spPr>
        <a:xfrm flipV="1">
          <a:off x="19545300" y="6853085"/>
          <a:ext cx="889000" cy="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120217</xdr:rowOff>
    </xdr:from>
    <xdr:to>
      <xdr:col>98</xdr:col>
      <xdr:colOff>38100</xdr:colOff>
      <xdr:row>40</xdr:row>
      <xdr:rowOff>50367</xdr:rowOff>
    </xdr:to>
    <xdr:sp macro="" textlink="">
      <xdr:nvSpPr>
        <xdr:cNvPr id="601" name="楕円 600">
          <a:extLst>
            <a:ext uri="{FF2B5EF4-FFF2-40B4-BE49-F238E27FC236}">
              <a16:creationId xmlns:a16="http://schemas.microsoft.com/office/drawing/2014/main" id="{CC929061-126F-439D-9382-69EBEED3FEEB}"/>
            </a:ext>
          </a:extLst>
        </xdr:cNvPr>
        <xdr:cNvSpPr/>
      </xdr:nvSpPr>
      <xdr:spPr>
        <a:xfrm>
          <a:off x="18605500" y="680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168728</xdr:rowOff>
    </xdr:from>
    <xdr:to>
      <xdr:col>102</xdr:col>
      <xdr:colOff>114300</xdr:colOff>
      <xdr:row>39</xdr:row>
      <xdr:rowOff>171017</xdr:rowOff>
    </xdr:to>
    <xdr:cxnSp macro="">
      <xdr:nvCxnSpPr>
        <xdr:cNvPr id="602" name="直線コネクタ 601">
          <a:extLst>
            <a:ext uri="{FF2B5EF4-FFF2-40B4-BE49-F238E27FC236}">
              <a16:creationId xmlns:a16="http://schemas.microsoft.com/office/drawing/2014/main" id="{BFD75F1F-4BE4-4741-9F63-D5194E265F3A}"/>
            </a:ext>
          </a:extLst>
        </xdr:cNvPr>
        <xdr:cNvCxnSpPr/>
      </xdr:nvCxnSpPr>
      <xdr:spPr>
        <a:xfrm flipV="1">
          <a:off x="18656300" y="6855278"/>
          <a:ext cx="889000" cy="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45F289AF-7773-4737-B207-B8A0903A264F}"/>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3CDF30E7-A300-4EFA-BAAF-6DAF7660DE6B}"/>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D30C50A0-1BE4-4BC1-ACBA-0D387EDBD968}"/>
            </a:ext>
          </a:extLst>
        </xdr:cNvPr>
        <xdr:cNvSpPr txBox="1"/>
      </xdr:nvSpPr>
      <xdr:spPr>
        <a:xfrm>
          <a:off x="19245795" y="705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60434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4BC03D5D-DBF8-4AFA-BA5D-45347C1E1B83}"/>
            </a:ext>
          </a:extLst>
        </xdr:cNvPr>
        <xdr:cNvSpPr txBox="1"/>
      </xdr:nvSpPr>
      <xdr:spPr>
        <a:xfrm>
          <a:off x="18356795" y="708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57330</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D66619A2-87F1-4962-9489-5A1C076A956D}"/>
            </a:ext>
          </a:extLst>
        </xdr:cNvPr>
        <xdr:cNvSpPr txBox="1"/>
      </xdr:nvSpPr>
      <xdr:spPr>
        <a:xfrm>
          <a:off x="21011095" y="657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62412</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41C8113B-2678-4214-95D4-E417AF4DBCC5}"/>
            </a:ext>
          </a:extLst>
        </xdr:cNvPr>
        <xdr:cNvSpPr txBox="1"/>
      </xdr:nvSpPr>
      <xdr:spPr>
        <a:xfrm>
          <a:off x="20134795" y="657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64605</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1E1DDE44-5104-43E0-98F6-E1C180CD49C6}"/>
            </a:ext>
          </a:extLst>
        </xdr:cNvPr>
        <xdr:cNvSpPr txBox="1"/>
      </xdr:nvSpPr>
      <xdr:spPr>
        <a:xfrm>
          <a:off x="19245795" y="657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66894</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54964BB0-6190-40DD-B2F2-2DE2789163F8}"/>
            </a:ext>
          </a:extLst>
        </xdr:cNvPr>
        <xdr:cNvSpPr txBox="1"/>
      </xdr:nvSpPr>
      <xdr:spPr>
        <a:xfrm>
          <a:off x="18356795" y="6581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3ED9CC42-C8AE-49F8-AA7E-C6686B142C8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C40F11CD-69E2-436D-B055-0B9C493EF16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7DF76D9A-35C6-406F-89EF-423AC6175BF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587E7601-CCEB-4D30-AC73-12AD183348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40FC6F50-4115-4CC3-88CA-25DF9B09D95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63A192F9-9E8E-4D83-A773-4E8521ACD26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2982FC6-F2FB-4CC1-AEBC-F0C0BFC07C6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7DE65B77-BD40-4B0E-A215-394D7F61A49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1F43E0D1-EC79-4884-A84C-2A0DB6C433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D249B75B-FC91-42F6-A90C-1975B430F3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834724E-EEFC-42FA-AB41-C348071C105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79BCBD50-ED0E-44EE-9CC9-9CC2980DB6E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A346226D-CC39-4B41-B79B-7C14CAFFA91A}"/>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C26478F9-E1F7-4D78-8AB0-D409E3ED260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C0B70127-3E35-4BDE-943C-6515970DDC6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707CDF6A-08F5-4828-A913-657730C54BC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2C162130-8672-4030-9511-1A6D1BF0C04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BC4A5C1E-F025-4FD1-A2C7-183EFFEB10F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5C1DC295-9B33-4E5E-86F3-6AA5627AA94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AEA072A4-A8B4-4553-A0AA-530D5158356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1F12B52F-0854-4CDE-85B9-3C6B6ABC721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CEA6D14A-0333-453E-9D51-0C98B155254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5DC0D70A-0191-481F-9BDB-590BAFE8295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86E9B3F1-970A-4E93-9105-4E251A7F393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80167FDC-27BD-48F6-9D8F-DD233CDFD5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6E40A899-3618-446C-A0D8-B26C2107CD0F}"/>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B0B742E-5DB5-4D72-BCB7-D502843E4B8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99545C80-DCC7-4496-8535-3FB34638EE6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EC832AD6-F98D-4A14-89FD-7EDA4BEA2B88}"/>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EA7BF88B-AA58-4C84-9205-6EB24BE74013}"/>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4A75BBC-E113-4FD5-AB21-B1DFAB707A19}"/>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38747E49-C04C-4687-923D-FFE1914B7971}"/>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178781AF-E67D-482D-8652-904FCE1036D1}"/>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2EEB2DC9-62DE-4FE9-8505-4E82C54AB0D1}"/>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5C4E53FF-7AFD-43B9-B163-15A5248E9282}"/>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46" name="フローチャート: 判断 645">
          <a:extLst>
            <a:ext uri="{FF2B5EF4-FFF2-40B4-BE49-F238E27FC236}">
              <a16:creationId xmlns:a16="http://schemas.microsoft.com/office/drawing/2014/main" id="{6C7BDD70-2544-4247-ADF0-638F70DFC128}"/>
            </a:ext>
          </a:extLst>
        </xdr:cNvPr>
        <xdr:cNvSpPr/>
      </xdr:nvSpPr>
      <xdr:spPr>
        <a:xfrm>
          <a:off x="12763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EEE243F-EBE8-4617-8941-64D708AF564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77915A2-4D57-499E-B196-A83CB9B3D99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F6D8537-3E61-4AE4-8AD8-4E7A25FBA87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2AFCAB0-66EC-41AC-91B6-EC24BFFAE5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9339ABAC-4A45-48E9-93ED-8918BE741D9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7983</xdr:rowOff>
    </xdr:from>
    <xdr:to>
      <xdr:col>85</xdr:col>
      <xdr:colOff>177800</xdr:colOff>
      <xdr:row>61</xdr:row>
      <xdr:rowOff>109583</xdr:rowOff>
    </xdr:to>
    <xdr:sp macro="" textlink="">
      <xdr:nvSpPr>
        <xdr:cNvPr id="652" name="楕円 651">
          <a:extLst>
            <a:ext uri="{FF2B5EF4-FFF2-40B4-BE49-F238E27FC236}">
              <a16:creationId xmlns:a16="http://schemas.microsoft.com/office/drawing/2014/main" id="{82E2DCAA-178E-4796-BA91-2EFF3911EF35}"/>
            </a:ext>
          </a:extLst>
        </xdr:cNvPr>
        <xdr:cNvSpPr/>
      </xdr:nvSpPr>
      <xdr:spPr>
        <a:xfrm>
          <a:off x="162687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157860</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816DD5B9-49EF-49C9-8133-AD88DCC0C40F}"/>
            </a:ext>
          </a:extLst>
        </xdr:cNvPr>
        <xdr:cNvSpPr txBox="1"/>
      </xdr:nvSpPr>
      <xdr:spPr>
        <a:xfrm>
          <a:off x="16357600"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146776</xdr:rowOff>
    </xdr:from>
    <xdr:to>
      <xdr:col>81</xdr:col>
      <xdr:colOff>101600</xdr:colOff>
      <xdr:row>61</xdr:row>
      <xdr:rowOff>76926</xdr:rowOff>
    </xdr:to>
    <xdr:sp macro="" textlink="">
      <xdr:nvSpPr>
        <xdr:cNvPr id="654" name="楕円 653">
          <a:extLst>
            <a:ext uri="{FF2B5EF4-FFF2-40B4-BE49-F238E27FC236}">
              <a16:creationId xmlns:a16="http://schemas.microsoft.com/office/drawing/2014/main" id="{70842AF1-5129-4C6C-B27F-5172478DAB01}"/>
            </a:ext>
          </a:extLst>
        </xdr:cNvPr>
        <xdr:cNvSpPr/>
      </xdr:nvSpPr>
      <xdr:spPr>
        <a:xfrm>
          <a:off x="15430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26126</xdr:rowOff>
    </xdr:from>
    <xdr:to>
      <xdr:col>85</xdr:col>
      <xdr:colOff>127000</xdr:colOff>
      <xdr:row>61</xdr:row>
      <xdr:rowOff>58783</xdr:rowOff>
    </xdr:to>
    <xdr:cxnSp macro="">
      <xdr:nvCxnSpPr>
        <xdr:cNvPr id="655" name="直線コネクタ 654">
          <a:extLst>
            <a:ext uri="{FF2B5EF4-FFF2-40B4-BE49-F238E27FC236}">
              <a16:creationId xmlns:a16="http://schemas.microsoft.com/office/drawing/2014/main" id="{5A0B069A-E50D-4460-9DD9-8D8A1238BF5A}"/>
            </a:ext>
          </a:extLst>
        </xdr:cNvPr>
        <xdr:cNvCxnSpPr/>
      </xdr:nvCxnSpPr>
      <xdr:spPr>
        <a:xfrm>
          <a:off x="15481300" y="1048457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114119</xdr:rowOff>
    </xdr:from>
    <xdr:to>
      <xdr:col>76</xdr:col>
      <xdr:colOff>165100</xdr:colOff>
      <xdr:row>61</xdr:row>
      <xdr:rowOff>44269</xdr:rowOff>
    </xdr:to>
    <xdr:sp macro="" textlink="">
      <xdr:nvSpPr>
        <xdr:cNvPr id="656" name="楕円 655">
          <a:extLst>
            <a:ext uri="{FF2B5EF4-FFF2-40B4-BE49-F238E27FC236}">
              <a16:creationId xmlns:a16="http://schemas.microsoft.com/office/drawing/2014/main" id="{7E25BCC9-AA8C-40B6-A040-A8B228883653}"/>
            </a:ext>
          </a:extLst>
        </xdr:cNvPr>
        <xdr:cNvSpPr/>
      </xdr:nvSpPr>
      <xdr:spPr>
        <a:xfrm>
          <a:off x="14541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164919</xdr:rowOff>
    </xdr:from>
    <xdr:to>
      <xdr:col>81</xdr:col>
      <xdr:colOff>50800</xdr:colOff>
      <xdr:row>61</xdr:row>
      <xdr:rowOff>26126</xdr:rowOff>
    </xdr:to>
    <xdr:cxnSp macro="">
      <xdr:nvCxnSpPr>
        <xdr:cNvPr id="657" name="直線コネクタ 656">
          <a:extLst>
            <a:ext uri="{FF2B5EF4-FFF2-40B4-BE49-F238E27FC236}">
              <a16:creationId xmlns:a16="http://schemas.microsoft.com/office/drawing/2014/main" id="{643038B6-A681-4A02-8263-9B46E6ECE3E7}"/>
            </a:ext>
          </a:extLst>
        </xdr:cNvPr>
        <xdr:cNvCxnSpPr/>
      </xdr:nvCxnSpPr>
      <xdr:spPr>
        <a:xfrm>
          <a:off x="14592300" y="104519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81462</xdr:rowOff>
    </xdr:from>
    <xdr:to>
      <xdr:col>72</xdr:col>
      <xdr:colOff>38100</xdr:colOff>
      <xdr:row>61</xdr:row>
      <xdr:rowOff>11612</xdr:rowOff>
    </xdr:to>
    <xdr:sp macro="" textlink="">
      <xdr:nvSpPr>
        <xdr:cNvPr id="658" name="楕円 657">
          <a:extLst>
            <a:ext uri="{FF2B5EF4-FFF2-40B4-BE49-F238E27FC236}">
              <a16:creationId xmlns:a16="http://schemas.microsoft.com/office/drawing/2014/main" id="{71839E8E-14AB-41E5-BE4D-35F1832A763A}"/>
            </a:ext>
          </a:extLst>
        </xdr:cNvPr>
        <xdr:cNvSpPr/>
      </xdr:nvSpPr>
      <xdr:spPr>
        <a:xfrm>
          <a:off x="136525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132262</xdr:rowOff>
    </xdr:from>
    <xdr:to>
      <xdr:col>76</xdr:col>
      <xdr:colOff>114300</xdr:colOff>
      <xdr:row>60</xdr:row>
      <xdr:rowOff>164919</xdr:rowOff>
    </xdr:to>
    <xdr:cxnSp macro="">
      <xdr:nvCxnSpPr>
        <xdr:cNvPr id="659" name="直線コネクタ 658">
          <a:extLst>
            <a:ext uri="{FF2B5EF4-FFF2-40B4-BE49-F238E27FC236}">
              <a16:creationId xmlns:a16="http://schemas.microsoft.com/office/drawing/2014/main" id="{45EB977E-0F4E-4757-BD74-E7F520831E02}"/>
            </a:ext>
          </a:extLst>
        </xdr:cNvPr>
        <xdr:cNvCxnSpPr/>
      </xdr:nvCxnSpPr>
      <xdr:spPr>
        <a:xfrm>
          <a:off x="13703300" y="104192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48804</xdr:rowOff>
    </xdr:from>
    <xdr:to>
      <xdr:col>67</xdr:col>
      <xdr:colOff>101600</xdr:colOff>
      <xdr:row>60</xdr:row>
      <xdr:rowOff>150404</xdr:rowOff>
    </xdr:to>
    <xdr:sp macro="" textlink="">
      <xdr:nvSpPr>
        <xdr:cNvPr id="660" name="楕円 659">
          <a:extLst>
            <a:ext uri="{FF2B5EF4-FFF2-40B4-BE49-F238E27FC236}">
              <a16:creationId xmlns:a16="http://schemas.microsoft.com/office/drawing/2014/main" id="{C322949F-9AB8-43FA-AC79-6709297FFABE}"/>
            </a:ext>
          </a:extLst>
        </xdr:cNvPr>
        <xdr:cNvSpPr/>
      </xdr:nvSpPr>
      <xdr:spPr>
        <a:xfrm>
          <a:off x="12763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99604</xdr:rowOff>
    </xdr:from>
    <xdr:to>
      <xdr:col>71</xdr:col>
      <xdr:colOff>177800</xdr:colOff>
      <xdr:row>60</xdr:row>
      <xdr:rowOff>132262</xdr:rowOff>
    </xdr:to>
    <xdr:cxnSp macro="">
      <xdr:nvCxnSpPr>
        <xdr:cNvPr id="661" name="直線コネクタ 660">
          <a:extLst>
            <a:ext uri="{FF2B5EF4-FFF2-40B4-BE49-F238E27FC236}">
              <a16:creationId xmlns:a16="http://schemas.microsoft.com/office/drawing/2014/main" id="{4866CD4E-E5A4-4AB9-A1B0-B8A5329A4375}"/>
            </a:ext>
          </a:extLst>
        </xdr:cNvPr>
        <xdr:cNvCxnSpPr/>
      </xdr:nvCxnSpPr>
      <xdr:spPr>
        <a:xfrm>
          <a:off x="12814300" y="1038660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54A588D3-78D6-4A9E-B720-598FA2805C4E}"/>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A7867EC-5089-448C-A7CC-B5C609F84187}"/>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D193AEB8-8BDA-4158-985E-ABAD5C9EFA30}"/>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52631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A132520C-B645-4263-BACD-A05D6DCAA86D}"/>
            </a:ext>
          </a:extLst>
        </xdr:cNvPr>
        <xdr:cNvSpPr txBox="1"/>
      </xdr:nvSpPr>
      <xdr:spPr>
        <a:xfrm>
          <a:off x="12611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68053</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D2BCD005-2C25-4FB5-A7AA-7522C68A8D06}"/>
            </a:ext>
          </a:extLst>
        </xdr:cNvPr>
        <xdr:cNvSpPr txBox="1"/>
      </xdr:nvSpPr>
      <xdr:spPr>
        <a:xfrm>
          <a:off x="152660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35396</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D96F51EE-5FD7-411D-8E65-2416E75355E0}"/>
            </a:ext>
          </a:extLst>
        </xdr:cNvPr>
        <xdr:cNvSpPr txBox="1"/>
      </xdr:nvSpPr>
      <xdr:spPr>
        <a:xfrm>
          <a:off x="14389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2739</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F93A0D5B-9B8D-462D-8917-0A0CD5FC8B84}"/>
            </a:ext>
          </a:extLst>
        </xdr:cNvPr>
        <xdr:cNvSpPr txBox="1"/>
      </xdr:nvSpPr>
      <xdr:spPr>
        <a:xfrm>
          <a:off x="13500744"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141531</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CF658E98-3BAB-4379-95FE-9D4A183CDF3D}"/>
            </a:ext>
          </a:extLst>
        </xdr:cNvPr>
        <xdr:cNvSpPr txBox="1"/>
      </xdr:nvSpPr>
      <xdr:spPr>
        <a:xfrm>
          <a:off x="12611744" y="1042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657C165F-0593-43CF-A84D-36225AFDB59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A7DE3A49-D7FF-4AE3-A6EB-C188E3F9A0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820C29B3-CAC5-4667-BF70-796C8F22A7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9F62967B-4EDE-4769-8348-DA349935781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3296703E-F534-4F69-8E5F-55F7FB76E8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C898876F-7DE9-4276-819A-FB6B8C84AD7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846F204D-BD8E-4309-8CAA-FF270B4D6D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6EE7ADE6-7184-4951-8B2E-7AAECB1C6EE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3331D2CB-C677-443B-A44F-3EAF415C8FF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3E1C3990-132C-4604-BF5C-3CF9671A9E6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6B482C38-349F-4D6F-A6CF-AF1855165BB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ED22FA7E-81E3-4BE8-B81E-BF71CD3373B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A9AF357A-86DA-49AD-9D38-D4A56A440BB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2C6ACDD6-9178-4F81-A855-12076E5B4B4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7BE9F6AE-859B-4607-AC22-3FF6B47E844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D5B0AA1F-FEBC-41BF-8249-A55C5BCC96E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4D47B800-B7B1-4B03-B57C-8F131722AD4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25F45B05-E0B2-4AD7-B6B7-E8AF0EDAFAF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2FF8FA51-4869-413B-8E6E-CA3F524FE1F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D7A0928E-EC88-4763-9402-C30D241D227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4FD0ABFF-1E34-46FD-A08C-8005B19B122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CF241F9F-4F1E-4129-AAE4-C257313D51BC}"/>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75D5E61B-AD59-4421-95D1-D623C6A97D07}"/>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B8DD40D2-9462-493C-B176-0C665A77C610}"/>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8757B307-B434-4A35-B2FE-97FE883B5106}"/>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802E8F47-AAD6-49C5-8401-E7E5FF3FF6F7}"/>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1B373C10-F801-45EC-9CBB-D686577A5F48}"/>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BD86A438-3DA9-47F2-8D48-23F543B79FE2}"/>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D38705C1-30C6-4BFD-89BD-961370F260F7}"/>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6F4DFC67-9C3D-4FB9-8B7A-187A89704C50}"/>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8B9C4F72-B06F-4787-A650-08650476550B}"/>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701" name="フローチャート: 判断 700">
          <a:extLst>
            <a:ext uri="{FF2B5EF4-FFF2-40B4-BE49-F238E27FC236}">
              <a16:creationId xmlns:a16="http://schemas.microsoft.com/office/drawing/2014/main" id="{B8955AB4-B84B-4A59-B276-3E97471B1CBB}"/>
            </a:ext>
          </a:extLst>
        </xdr:cNvPr>
        <xdr:cNvSpPr/>
      </xdr:nvSpPr>
      <xdr:spPr>
        <a:xfrm>
          <a:off x="18605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7647E00-204C-4D52-9DCF-CEF10E56752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1D3A69A-B125-4F1B-84CC-FD17CD711CC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B86F33B-2348-4102-A5A5-212BB148CD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6C72F6E-CA40-4D34-BB71-794E6C09033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8D281E9-BB73-4829-A1DD-226C415229E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36068</xdr:rowOff>
    </xdr:from>
    <xdr:to>
      <xdr:col>116</xdr:col>
      <xdr:colOff>114300</xdr:colOff>
      <xdr:row>62</xdr:row>
      <xdr:rowOff>137668</xdr:rowOff>
    </xdr:to>
    <xdr:sp macro="" textlink="">
      <xdr:nvSpPr>
        <xdr:cNvPr id="707" name="楕円 706">
          <a:extLst>
            <a:ext uri="{FF2B5EF4-FFF2-40B4-BE49-F238E27FC236}">
              <a16:creationId xmlns:a16="http://schemas.microsoft.com/office/drawing/2014/main" id="{078C5C62-8FFD-411F-BD6D-4011E35215B1}"/>
            </a:ext>
          </a:extLst>
        </xdr:cNvPr>
        <xdr:cNvSpPr/>
      </xdr:nvSpPr>
      <xdr:spPr>
        <a:xfrm>
          <a:off x="221107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14495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EB1DE60E-8F52-4D89-962A-5A7DFC9D9986}"/>
            </a:ext>
          </a:extLst>
        </xdr:cNvPr>
        <xdr:cNvSpPr txBox="1"/>
      </xdr:nvSpPr>
      <xdr:spPr>
        <a:xfrm>
          <a:off x="22199600"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709" name="楕円 708">
          <a:extLst>
            <a:ext uri="{FF2B5EF4-FFF2-40B4-BE49-F238E27FC236}">
              <a16:creationId xmlns:a16="http://schemas.microsoft.com/office/drawing/2014/main" id="{9BB88C5B-F7CF-44A8-8D75-F690B9935B51}"/>
            </a:ext>
          </a:extLst>
        </xdr:cNvPr>
        <xdr:cNvSpPr/>
      </xdr:nvSpPr>
      <xdr:spPr>
        <a:xfrm>
          <a:off x="21272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86868</xdr:rowOff>
    </xdr:from>
    <xdr:to>
      <xdr:col>116</xdr:col>
      <xdr:colOff>63500</xdr:colOff>
      <xdr:row>62</xdr:row>
      <xdr:rowOff>91440</xdr:rowOff>
    </xdr:to>
    <xdr:cxnSp macro="">
      <xdr:nvCxnSpPr>
        <xdr:cNvPr id="710" name="直線コネクタ 709">
          <a:extLst>
            <a:ext uri="{FF2B5EF4-FFF2-40B4-BE49-F238E27FC236}">
              <a16:creationId xmlns:a16="http://schemas.microsoft.com/office/drawing/2014/main" id="{503407C2-A997-480A-AF91-B82AFF81AA1B}"/>
            </a:ext>
          </a:extLst>
        </xdr:cNvPr>
        <xdr:cNvCxnSpPr/>
      </xdr:nvCxnSpPr>
      <xdr:spPr>
        <a:xfrm flipV="1">
          <a:off x="21323300" y="107167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45212</xdr:rowOff>
    </xdr:from>
    <xdr:to>
      <xdr:col>107</xdr:col>
      <xdr:colOff>101600</xdr:colOff>
      <xdr:row>62</xdr:row>
      <xdr:rowOff>146812</xdr:rowOff>
    </xdr:to>
    <xdr:sp macro="" textlink="">
      <xdr:nvSpPr>
        <xdr:cNvPr id="711" name="楕円 710">
          <a:extLst>
            <a:ext uri="{FF2B5EF4-FFF2-40B4-BE49-F238E27FC236}">
              <a16:creationId xmlns:a16="http://schemas.microsoft.com/office/drawing/2014/main" id="{0DDBE117-D458-4CEA-9F37-7D2C57C354EE}"/>
            </a:ext>
          </a:extLst>
        </xdr:cNvPr>
        <xdr:cNvSpPr/>
      </xdr:nvSpPr>
      <xdr:spPr>
        <a:xfrm>
          <a:off x="20383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96012</xdr:rowOff>
    </xdr:to>
    <xdr:cxnSp macro="">
      <xdr:nvCxnSpPr>
        <xdr:cNvPr id="712" name="直線コネクタ 711">
          <a:extLst>
            <a:ext uri="{FF2B5EF4-FFF2-40B4-BE49-F238E27FC236}">
              <a16:creationId xmlns:a16="http://schemas.microsoft.com/office/drawing/2014/main" id="{3D5AF30D-D306-4F47-BF0B-0DECE65BFA65}"/>
            </a:ext>
          </a:extLst>
        </xdr:cNvPr>
        <xdr:cNvCxnSpPr/>
      </xdr:nvCxnSpPr>
      <xdr:spPr>
        <a:xfrm flipV="1">
          <a:off x="20434300" y="1072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49784</xdr:rowOff>
    </xdr:from>
    <xdr:to>
      <xdr:col>102</xdr:col>
      <xdr:colOff>165100</xdr:colOff>
      <xdr:row>62</xdr:row>
      <xdr:rowOff>151384</xdr:rowOff>
    </xdr:to>
    <xdr:sp macro="" textlink="">
      <xdr:nvSpPr>
        <xdr:cNvPr id="713" name="楕円 712">
          <a:extLst>
            <a:ext uri="{FF2B5EF4-FFF2-40B4-BE49-F238E27FC236}">
              <a16:creationId xmlns:a16="http://schemas.microsoft.com/office/drawing/2014/main" id="{8371E422-A051-45BF-ACFB-7830FFF03D5D}"/>
            </a:ext>
          </a:extLst>
        </xdr:cNvPr>
        <xdr:cNvSpPr/>
      </xdr:nvSpPr>
      <xdr:spPr>
        <a:xfrm>
          <a:off x="19494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96012</xdr:rowOff>
    </xdr:from>
    <xdr:to>
      <xdr:col>107</xdr:col>
      <xdr:colOff>50800</xdr:colOff>
      <xdr:row>62</xdr:row>
      <xdr:rowOff>100584</xdr:rowOff>
    </xdr:to>
    <xdr:cxnSp macro="">
      <xdr:nvCxnSpPr>
        <xdr:cNvPr id="714" name="直線コネクタ 713">
          <a:extLst>
            <a:ext uri="{FF2B5EF4-FFF2-40B4-BE49-F238E27FC236}">
              <a16:creationId xmlns:a16="http://schemas.microsoft.com/office/drawing/2014/main" id="{811F65C4-5BDA-4946-910C-09476B2C4110}"/>
            </a:ext>
          </a:extLst>
        </xdr:cNvPr>
        <xdr:cNvCxnSpPr/>
      </xdr:nvCxnSpPr>
      <xdr:spPr>
        <a:xfrm flipV="1">
          <a:off x="19545300" y="1072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54356</xdr:rowOff>
    </xdr:from>
    <xdr:to>
      <xdr:col>98</xdr:col>
      <xdr:colOff>38100</xdr:colOff>
      <xdr:row>62</xdr:row>
      <xdr:rowOff>155956</xdr:rowOff>
    </xdr:to>
    <xdr:sp macro="" textlink="">
      <xdr:nvSpPr>
        <xdr:cNvPr id="715" name="楕円 714">
          <a:extLst>
            <a:ext uri="{FF2B5EF4-FFF2-40B4-BE49-F238E27FC236}">
              <a16:creationId xmlns:a16="http://schemas.microsoft.com/office/drawing/2014/main" id="{16FAB709-B5A1-4D62-87FC-D5C2B79A13D0}"/>
            </a:ext>
          </a:extLst>
        </xdr:cNvPr>
        <xdr:cNvSpPr/>
      </xdr:nvSpPr>
      <xdr:spPr>
        <a:xfrm>
          <a:off x="18605500" y="1068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100584</xdr:rowOff>
    </xdr:from>
    <xdr:to>
      <xdr:col>102</xdr:col>
      <xdr:colOff>114300</xdr:colOff>
      <xdr:row>62</xdr:row>
      <xdr:rowOff>105156</xdr:rowOff>
    </xdr:to>
    <xdr:cxnSp macro="">
      <xdr:nvCxnSpPr>
        <xdr:cNvPr id="716" name="直線コネクタ 715">
          <a:extLst>
            <a:ext uri="{FF2B5EF4-FFF2-40B4-BE49-F238E27FC236}">
              <a16:creationId xmlns:a16="http://schemas.microsoft.com/office/drawing/2014/main" id="{72CF7890-28E9-460A-9E69-FCDEED20C056}"/>
            </a:ext>
          </a:extLst>
        </xdr:cNvPr>
        <xdr:cNvCxnSpPr/>
      </xdr:nvCxnSpPr>
      <xdr:spPr>
        <a:xfrm flipV="1">
          <a:off x="18656300" y="107304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9E9AC1BB-6E60-4843-ACCF-AB7E42E8802C}"/>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417D309B-9716-49F3-8067-02BDC0C3F83D}"/>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FDB28371-7745-4A4A-A829-5EC6B87D1AB4}"/>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149623</xdr:rowOff>
    </xdr:from>
    <xdr:ext cx="469744" cy="259045"/>
    <xdr:sp macro="" textlink="">
      <xdr:nvSpPr>
        <xdr:cNvPr id="720" name="n_4aveValue【保健センター・保健所】&#10;一人当たり面積">
          <a:extLst>
            <a:ext uri="{FF2B5EF4-FFF2-40B4-BE49-F238E27FC236}">
              <a16:creationId xmlns:a16="http://schemas.microsoft.com/office/drawing/2014/main" id="{BFB3C6CC-FC25-4544-8B2A-24976E164D33}"/>
            </a:ext>
          </a:extLst>
        </xdr:cNvPr>
        <xdr:cNvSpPr txBox="1"/>
      </xdr:nvSpPr>
      <xdr:spPr>
        <a:xfrm>
          <a:off x="18421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133367</xdr:rowOff>
    </xdr:from>
    <xdr:ext cx="469744" cy="259045"/>
    <xdr:sp macro="" textlink="">
      <xdr:nvSpPr>
        <xdr:cNvPr id="721" name="n_1mainValue【保健センター・保健所】&#10;一人当たり面積">
          <a:extLst>
            <a:ext uri="{FF2B5EF4-FFF2-40B4-BE49-F238E27FC236}">
              <a16:creationId xmlns:a16="http://schemas.microsoft.com/office/drawing/2014/main" id="{7383CBB1-3EFC-408F-9F1A-471D08DE5248}"/>
            </a:ext>
          </a:extLst>
        </xdr:cNvPr>
        <xdr:cNvSpPr txBox="1"/>
      </xdr:nvSpPr>
      <xdr:spPr>
        <a:xfrm>
          <a:off x="210757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137939</xdr:rowOff>
    </xdr:from>
    <xdr:ext cx="469744" cy="259045"/>
    <xdr:sp macro="" textlink="">
      <xdr:nvSpPr>
        <xdr:cNvPr id="722" name="n_2mainValue【保健センター・保健所】&#10;一人当たり面積">
          <a:extLst>
            <a:ext uri="{FF2B5EF4-FFF2-40B4-BE49-F238E27FC236}">
              <a16:creationId xmlns:a16="http://schemas.microsoft.com/office/drawing/2014/main" id="{3429A15F-8969-47FC-9B41-AE587B4792E9}"/>
            </a:ext>
          </a:extLst>
        </xdr:cNvPr>
        <xdr:cNvSpPr txBox="1"/>
      </xdr:nvSpPr>
      <xdr:spPr>
        <a:xfrm>
          <a:off x="20199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142511</xdr:rowOff>
    </xdr:from>
    <xdr:ext cx="469744" cy="259045"/>
    <xdr:sp macro="" textlink="">
      <xdr:nvSpPr>
        <xdr:cNvPr id="723" name="n_3mainValue【保健センター・保健所】&#10;一人当たり面積">
          <a:extLst>
            <a:ext uri="{FF2B5EF4-FFF2-40B4-BE49-F238E27FC236}">
              <a16:creationId xmlns:a16="http://schemas.microsoft.com/office/drawing/2014/main" id="{6DF14A1B-3F04-43AF-B296-38776AC1CCB4}"/>
            </a:ext>
          </a:extLst>
        </xdr:cNvPr>
        <xdr:cNvSpPr txBox="1"/>
      </xdr:nvSpPr>
      <xdr:spPr>
        <a:xfrm>
          <a:off x="19310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147083</xdr:rowOff>
    </xdr:from>
    <xdr:ext cx="469744" cy="259045"/>
    <xdr:sp macro="" textlink="">
      <xdr:nvSpPr>
        <xdr:cNvPr id="724" name="n_4mainValue【保健センター・保健所】&#10;一人当たり面積">
          <a:extLst>
            <a:ext uri="{FF2B5EF4-FFF2-40B4-BE49-F238E27FC236}">
              <a16:creationId xmlns:a16="http://schemas.microsoft.com/office/drawing/2014/main" id="{F3625024-4A00-482B-B7F8-D5A580653291}"/>
            </a:ext>
          </a:extLst>
        </xdr:cNvPr>
        <xdr:cNvSpPr txBox="1"/>
      </xdr:nvSpPr>
      <xdr:spPr>
        <a:xfrm>
          <a:off x="18421427" y="1077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E717F73F-F19A-4E80-A128-4DAF3CE9583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F2BBCC27-9FA0-484B-A54D-904C76756F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91E9193-2530-4C87-848D-48436D824BA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B66D0319-1B70-4669-BFFE-A82F92D618D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D9D7F608-DAF3-4B40-96E6-E36F826203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86DB1CEB-4059-44E4-9115-F1499063944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5EBBFD43-8327-4429-BFE0-28F3D60FEAF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A26CC2FA-89D1-4338-ACE9-EC8FE3E6B5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DC3AFD47-3976-4544-A20B-05009053929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FED224D-3B3F-465B-9E12-06369A8CB8B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6F580DAE-B140-4108-A92C-21E25151289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D00B501E-BA56-4172-A96B-FC4137C2198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3971B8CB-8930-4D6F-ACE7-069810381DC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9B438160-089F-4A44-9657-63C50F2D2F3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5578EAA0-C773-4634-A085-A5C619A326B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6F1357E9-0814-4E20-A521-C14D9272D0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147C3451-74E1-46D8-B3D8-EF955EB3155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A618B16F-C1D2-4F15-9B2F-4C7A53FC943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4B231426-1DE7-4940-BB3C-5134C12D521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5A3A8938-0025-4D80-8C1C-EC35ABC91F6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0C20BD88-3026-42FE-8675-10C4A7AF084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BB1CC9E7-AC3D-4C83-8338-7BBF989323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4E0AAA3F-06EC-4C0C-B055-140F30DD658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9FE262B8-6EF1-4CA8-A2A8-5D354CEE57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C3303D5A-E667-4BE2-8F37-7BADA70D3C61}"/>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02CD3B67-7197-4290-8544-A3E3E868159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952D8FAD-B5BA-4FA2-BD38-3B23E178F51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B1D6B6F6-87BA-4C58-ADA7-CCEACFE5BA20}"/>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9D3DA917-90F6-4934-9E3A-68F14BB08F6D}"/>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1828EA38-7BD2-4654-8451-E5D6D8DFDBAE}"/>
            </a:ext>
          </a:extLst>
        </xdr:cNvPr>
        <xdr:cNvSpPr txBox="1"/>
      </xdr:nvSpPr>
      <xdr:spPr>
        <a:xfrm>
          <a:off x="16357600" y="1395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E25990B6-4633-411F-B11F-3E0F5D6C79C9}"/>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323A4F56-45C6-440D-824F-A4162DFF9203}"/>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2371A33B-0646-4E73-9D02-1CB9F6151F3F}"/>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3B178016-7A0E-4AB1-A78F-6FEEA3EFA99B}"/>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9" name="フローチャート: 判断 758">
          <a:extLst>
            <a:ext uri="{FF2B5EF4-FFF2-40B4-BE49-F238E27FC236}">
              <a16:creationId xmlns:a16="http://schemas.microsoft.com/office/drawing/2014/main" id="{586B7655-37EB-452F-A0A3-0FD67A2AD236}"/>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2CACE52-43C5-4DED-A966-268CE5ACABF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ED4360C-0879-4F61-AC8D-C2247F90720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B9ECDAC-70C2-4FBA-8124-638B9A7BB45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2AE5B7F-A35B-41D6-93DB-C6FFAEA752D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4FA1F00-9B9A-4EEB-813F-657D2700C83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31114</xdr:rowOff>
    </xdr:from>
    <xdr:to>
      <xdr:col>85</xdr:col>
      <xdr:colOff>177800</xdr:colOff>
      <xdr:row>80</xdr:row>
      <xdr:rowOff>132714</xdr:rowOff>
    </xdr:to>
    <xdr:sp macro="" textlink="">
      <xdr:nvSpPr>
        <xdr:cNvPr id="765" name="楕円 764">
          <a:extLst>
            <a:ext uri="{FF2B5EF4-FFF2-40B4-BE49-F238E27FC236}">
              <a16:creationId xmlns:a16="http://schemas.microsoft.com/office/drawing/2014/main" id="{B1F72803-E97F-4CEB-95AA-21D1C2D437BA}"/>
            </a:ext>
          </a:extLst>
        </xdr:cNvPr>
        <xdr:cNvSpPr/>
      </xdr:nvSpPr>
      <xdr:spPr>
        <a:xfrm>
          <a:off x="162687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53991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DECF4832-0CC7-4A06-B999-634C5A7ECE3D}"/>
            </a:ext>
          </a:extLst>
        </xdr:cNvPr>
        <xdr:cNvSpPr txBox="1"/>
      </xdr:nvSpPr>
      <xdr:spPr>
        <a:xfrm>
          <a:off x="16357600" y="135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122555</xdr:rowOff>
    </xdr:from>
    <xdr:to>
      <xdr:col>81</xdr:col>
      <xdr:colOff>101600</xdr:colOff>
      <xdr:row>80</xdr:row>
      <xdr:rowOff>52705</xdr:rowOff>
    </xdr:to>
    <xdr:sp macro="" textlink="">
      <xdr:nvSpPr>
        <xdr:cNvPr id="767" name="楕円 766">
          <a:extLst>
            <a:ext uri="{FF2B5EF4-FFF2-40B4-BE49-F238E27FC236}">
              <a16:creationId xmlns:a16="http://schemas.microsoft.com/office/drawing/2014/main" id="{C5296DF5-9428-4CEC-9B07-97D7F43D15CD}"/>
            </a:ext>
          </a:extLst>
        </xdr:cNvPr>
        <xdr:cNvSpPr/>
      </xdr:nvSpPr>
      <xdr:spPr>
        <a:xfrm>
          <a:off x="15430500" y="1366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1905</xdr:rowOff>
    </xdr:from>
    <xdr:to>
      <xdr:col>85</xdr:col>
      <xdr:colOff>127000</xdr:colOff>
      <xdr:row>80</xdr:row>
      <xdr:rowOff>81914</xdr:rowOff>
    </xdr:to>
    <xdr:cxnSp macro="">
      <xdr:nvCxnSpPr>
        <xdr:cNvPr id="768" name="直線コネクタ 767">
          <a:extLst>
            <a:ext uri="{FF2B5EF4-FFF2-40B4-BE49-F238E27FC236}">
              <a16:creationId xmlns:a16="http://schemas.microsoft.com/office/drawing/2014/main" id="{7B6DC5F9-69EA-401B-B55F-0F7EE788158E}"/>
            </a:ext>
          </a:extLst>
        </xdr:cNvPr>
        <xdr:cNvCxnSpPr/>
      </xdr:nvCxnSpPr>
      <xdr:spPr>
        <a:xfrm>
          <a:off x="15481300" y="13717905"/>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44450</xdr:rowOff>
    </xdr:from>
    <xdr:to>
      <xdr:col>76</xdr:col>
      <xdr:colOff>165100</xdr:colOff>
      <xdr:row>79</xdr:row>
      <xdr:rowOff>146050</xdr:rowOff>
    </xdr:to>
    <xdr:sp macro="" textlink="">
      <xdr:nvSpPr>
        <xdr:cNvPr id="769" name="楕円 768">
          <a:extLst>
            <a:ext uri="{FF2B5EF4-FFF2-40B4-BE49-F238E27FC236}">
              <a16:creationId xmlns:a16="http://schemas.microsoft.com/office/drawing/2014/main" id="{5DD43A82-001F-481B-999F-244B87157AFF}"/>
            </a:ext>
          </a:extLst>
        </xdr:cNvPr>
        <xdr:cNvSpPr/>
      </xdr:nvSpPr>
      <xdr:spPr>
        <a:xfrm>
          <a:off x="14541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95250</xdr:rowOff>
    </xdr:from>
    <xdr:to>
      <xdr:col>81</xdr:col>
      <xdr:colOff>50800</xdr:colOff>
      <xdr:row>80</xdr:row>
      <xdr:rowOff>1905</xdr:rowOff>
    </xdr:to>
    <xdr:cxnSp macro="">
      <xdr:nvCxnSpPr>
        <xdr:cNvPr id="770" name="直線コネクタ 769">
          <a:extLst>
            <a:ext uri="{FF2B5EF4-FFF2-40B4-BE49-F238E27FC236}">
              <a16:creationId xmlns:a16="http://schemas.microsoft.com/office/drawing/2014/main" id="{52D13334-021D-48D2-84E0-E6327CB432CC}"/>
            </a:ext>
          </a:extLst>
        </xdr:cNvPr>
        <xdr:cNvCxnSpPr/>
      </xdr:nvCxnSpPr>
      <xdr:spPr>
        <a:xfrm>
          <a:off x="14592300" y="1363980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166370</xdr:rowOff>
    </xdr:from>
    <xdr:to>
      <xdr:col>72</xdr:col>
      <xdr:colOff>38100</xdr:colOff>
      <xdr:row>79</xdr:row>
      <xdr:rowOff>96520</xdr:rowOff>
    </xdr:to>
    <xdr:sp macro="" textlink="">
      <xdr:nvSpPr>
        <xdr:cNvPr id="771" name="楕円 770">
          <a:extLst>
            <a:ext uri="{FF2B5EF4-FFF2-40B4-BE49-F238E27FC236}">
              <a16:creationId xmlns:a16="http://schemas.microsoft.com/office/drawing/2014/main" id="{1F6A0A6C-AEEC-4ECD-BE6B-1C3B1620ADCD}"/>
            </a:ext>
          </a:extLst>
        </xdr:cNvPr>
        <xdr:cNvSpPr/>
      </xdr:nvSpPr>
      <xdr:spPr>
        <a:xfrm>
          <a:off x="13652500" y="1353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45720</xdr:rowOff>
    </xdr:from>
    <xdr:to>
      <xdr:col>76</xdr:col>
      <xdr:colOff>114300</xdr:colOff>
      <xdr:row>79</xdr:row>
      <xdr:rowOff>95250</xdr:rowOff>
    </xdr:to>
    <xdr:cxnSp macro="">
      <xdr:nvCxnSpPr>
        <xdr:cNvPr id="772" name="直線コネクタ 771">
          <a:extLst>
            <a:ext uri="{FF2B5EF4-FFF2-40B4-BE49-F238E27FC236}">
              <a16:creationId xmlns:a16="http://schemas.microsoft.com/office/drawing/2014/main" id="{D077DF3C-ADF7-4EE5-BADA-D4B4B1D4F668}"/>
            </a:ext>
          </a:extLst>
        </xdr:cNvPr>
        <xdr:cNvCxnSpPr/>
      </xdr:nvCxnSpPr>
      <xdr:spPr>
        <a:xfrm>
          <a:off x="13703300" y="135902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97789</xdr:rowOff>
    </xdr:from>
    <xdr:to>
      <xdr:col>67</xdr:col>
      <xdr:colOff>101600</xdr:colOff>
      <xdr:row>79</xdr:row>
      <xdr:rowOff>27939</xdr:rowOff>
    </xdr:to>
    <xdr:sp macro="" textlink="">
      <xdr:nvSpPr>
        <xdr:cNvPr id="773" name="楕円 772">
          <a:extLst>
            <a:ext uri="{FF2B5EF4-FFF2-40B4-BE49-F238E27FC236}">
              <a16:creationId xmlns:a16="http://schemas.microsoft.com/office/drawing/2014/main" id="{D3404520-E32D-4200-93B9-3C7A58618226}"/>
            </a:ext>
          </a:extLst>
        </xdr:cNvPr>
        <xdr:cNvSpPr/>
      </xdr:nvSpPr>
      <xdr:spPr>
        <a:xfrm>
          <a:off x="12763500" y="134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148589</xdr:rowOff>
    </xdr:from>
    <xdr:to>
      <xdr:col>71</xdr:col>
      <xdr:colOff>177800</xdr:colOff>
      <xdr:row>79</xdr:row>
      <xdr:rowOff>45720</xdr:rowOff>
    </xdr:to>
    <xdr:cxnSp macro="">
      <xdr:nvCxnSpPr>
        <xdr:cNvPr id="774" name="直線コネクタ 773">
          <a:extLst>
            <a:ext uri="{FF2B5EF4-FFF2-40B4-BE49-F238E27FC236}">
              <a16:creationId xmlns:a16="http://schemas.microsoft.com/office/drawing/2014/main" id="{A1182EAB-75F3-494B-B149-4946414F5495}"/>
            </a:ext>
          </a:extLst>
        </xdr:cNvPr>
        <xdr:cNvCxnSpPr/>
      </xdr:nvCxnSpPr>
      <xdr:spPr>
        <a:xfrm>
          <a:off x="12814300" y="135216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75" name="n_1aveValue【消防施設】&#10;有形固定資産減価償却率">
          <a:extLst>
            <a:ext uri="{FF2B5EF4-FFF2-40B4-BE49-F238E27FC236}">
              <a16:creationId xmlns:a16="http://schemas.microsoft.com/office/drawing/2014/main" id="{FE6BE3B9-A7AF-4FDB-846F-E2AA72BA75EF}"/>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76" name="n_2aveValue【消防施設】&#10;有形固定資産減価償却率">
          <a:extLst>
            <a:ext uri="{FF2B5EF4-FFF2-40B4-BE49-F238E27FC236}">
              <a16:creationId xmlns:a16="http://schemas.microsoft.com/office/drawing/2014/main" id="{6BAA43A8-5DC6-42BB-A26C-C1081DF87226}"/>
            </a:ext>
          </a:extLst>
        </xdr:cNvPr>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77" name="n_3aveValue【消防施設】&#10;有形固定資産減価償却率">
          <a:extLst>
            <a:ext uri="{FF2B5EF4-FFF2-40B4-BE49-F238E27FC236}">
              <a16:creationId xmlns:a16="http://schemas.microsoft.com/office/drawing/2014/main" id="{2A7EC2E8-6FD5-423A-B76B-BF0E66197B98}"/>
            </a:ext>
          </a:extLst>
        </xdr:cNvPr>
        <xdr:cNvSpPr txBox="1"/>
      </xdr:nvSpPr>
      <xdr:spPr>
        <a:xfrm>
          <a:off x="13500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8" name="n_4aveValue【消防施設】&#10;有形固定資産減価償却率">
          <a:extLst>
            <a:ext uri="{FF2B5EF4-FFF2-40B4-BE49-F238E27FC236}">
              <a16:creationId xmlns:a16="http://schemas.microsoft.com/office/drawing/2014/main" id="{A3D4A16B-A18B-44C7-AF73-EF2EA651746F}"/>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69232</xdr:rowOff>
    </xdr:from>
    <xdr:ext cx="405111" cy="259045"/>
    <xdr:sp macro="" textlink="">
      <xdr:nvSpPr>
        <xdr:cNvPr id="779" name="n_1mainValue【消防施設】&#10;有形固定資産減価償却率">
          <a:extLst>
            <a:ext uri="{FF2B5EF4-FFF2-40B4-BE49-F238E27FC236}">
              <a16:creationId xmlns:a16="http://schemas.microsoft.com/office/drawing/2014/main" id="{C28EC06A-0E2A-4985-8C5F-026C54DD5652}"/>
            </a:ext>
          </a:extLst>
        </xdr:cNvPr>
        <xdr:cNvSpPr txBox="1"/>
      </xdr:nvSpPr>
      <xdr:spPr>
        <a:xfrm>
          <a:off x="15266044" y="1344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162577</xdr:rowOff>
    </xdr:from>
    <xdr:ext cx="405111" cy="259045"/>
    <xdr:sp macro="" textlink="">
      <xdr:nvSpPr>
        <xdr:cNvPr id="780" name="n_2mainValue【消防施設】&#10;有形固定資産減価償却率">
          <a:extLst>
            <a:ext uri="{FF2B5EF4-FFF2-40B4-BE49-F238E27FC236}">
              <a16:creationId xmlns:a16="http://schemas.microsoft.com/office/drawing/2014/main" id="{447B47ED-A607-400A-BC14-97E32E21B36E}"/>
            </a:ext>
          </a:extLst>
        </xdr:cNvPr>
        <xdr:cNvSpPr txBox="1"/>
      </xdr:nvSpPr>
      <xdr:spPr>
        <a:xfrm>
          <a:off x="14389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113047</xdr:rowOff>
    </xdr:from>
    <xdr:ext cx="405111" cy="259045"/>
    <xdr:sp macro="" textlink="">
      <xdr:nvSpPr>
        <xdr:cNvPr id="781" name="n_3mainValue【消防施設】&#10;有形固定資産減価償却率">
          <a:extLst>
            <a:ext uri="{FF2B5EF4-FFF2-40B4-BE49-F238E27FC236}">
              <a16:creationId xmlns:a16="http://schemas.microsoft.com/office/drawing/2014/main" id="{4FA44122-6FA5-48EE-AD19-4CC8183C4E7C}"/>
            </a:ext>
          </a:extLst>
        </xdr:cNvPr>
        <xdr:cNvSpPr txBox="1"/>
      </xdr:nvSpPr>
      <xdr:spPr>
        <a:xfrm>
          <a:off x="13500744"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44466</xdr:rowOff>
    </xdr:from>
    <xdr:ext cx="405111" cy="259045"/>
    <xdr:sp macro="" textlink="">
      <xdr:nvSpPr>
        <xdr:cNvPr id="782" name="n_4mainValue【消防施設】&#10;有形固定資産減価償却率">
          <a:extLst>
            <a:ext uri="{FF2B5EF4-FFF2-40B4-BE49-F238E27FC236}">
              <a16:creationId xmlns:a16="http://schemas.microsoft.com/office/drawing/2014/main" id="{058D0FCB-F581-48B9-80AE-5664659130AC}"/>
            </a:ext>
          </a:extLst>
        </xdr:cNvPr>
        <xdr:cNvSpPr txBox="1"/>
      </xdr:nvSpPr>
      <xdr:spPr>
        <a:xfrm>
          <a:off x="12611744" y="1324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82DCE5C-A99D-4C75-939D-A955652E00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4F52A715-5257-4247-9FD2-AC7AB1E9103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A59103C3-8352-48D0-ABCB-51DEF327EB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92C4AE7E-DFE3-4535-B0D9-9B1D961AD34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CE3C03-1934-4742-8FD2-17DC8BE3682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B6CD2D18-53A5-4C97-979F-EAE0C0C0182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CB60F35A-7519-490D-98EC-D1D50582C4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B3DFC1A8-6FA8-48C2-84E9-3BFBDF67E9F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1CEB6F93-1B9B-453B-A576-A0A8CC4DCE7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B2F1A1C8-6D5B-4FBA-9BF0-E74AAE7F6CC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4236853C-52CF-403F-ACA0-176A75C0575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8F7B825A-3936-4646-9A4E-70A0142B556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1DDBA855-0BE0-4AFA-BC90-D3E666F1802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C83697E3-7B22-4CD4-A5B4-C5FA8A47F0D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86FEEAE-8528-44D6-BF1F-62A3430FB78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984AD410-FD49-4A58-8C46-AECF011BC99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D21E9C58-0504-4AA5-A381-C5983EB0649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A961A634-2FF4-49AA-AFE9-D1F7BE9EBDC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359A5CA5-CFB6-4A48-9058-1CEEC4818C9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295348C7-9BDE-4BB4-982A-C77C75FF464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D83C32FE-7756-4AAC-B321-2D98C168B4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BB99DB86-BC36-4FAE-9A4B-92FE4FFF31C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67B7C584-B825-489B-981D-AD240194893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EE0EEF5F-187F-45F3-9CF1-6B5F59C739CB}"/>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315A5450-75A9-4FF4-9A65-FB257364F55E}"/>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746B4D87-8B5B-4A04-BC34-FE1F211EB32B}"/>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791AF612-CDFE-49E9-8D8E-F0135B665989}"/>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481A0F81-8BCD-4C87-8CB8-AB67AA707E5D}"/>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1" name="【消防施設】&#10;一人当たり面積平均値テキスト">
          <a:extLst>
            <a:ext uri="{FF2B5EF4-FFF2-40B4-BE49-F238E27FC236}">
              <a16:creationId xmlns:a16="http://schemas.microsoft.com/office/drawing/2014/main" id="{7D04C95C-EEF6-4DAA-99EE-03C9A4246D0B}"/>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18ED356E-777E-4444-BB09-773C60A72491}"/>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60866964-8CEB-4A28-95C4-D9A0D3CBE3CD}"/>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FCB51B29-954E-48EF-B9A7-1EE7872AFEB3}"/>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96A6F789-CDA5-476A-A04F-088B9037A90D}"/>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xdr:rowOff>
    </xdr:from>
    <xdr:to>
      <xdr:col>98</xdr:col>
      <xdr:colOff>38100</xdr:colOff>
      <xdr:row>85</xdr:row>
      <xdr:rowOff>106045</xdr:rowOff>
    </xdr:to>
    <xdr:sp macro="" textlink="">
      <xdr:nvSpPr>
        <xdr:cNvPr id="816" name="フローチャート: 判断 815">
          <a:extLst>
            <a:ext uri="{FF2B5EF4-FFF2-40B4-BE49-F238E27FC236}">
              <a16:creationId xmlns:a16="http://schemas.microsoft.com/office/drawing/2014/main" id="{412D74B0-DF6A-4BE9-A5EA-57ECD4C76A09}"/>
            </a:ext>
          </a:extLst>
        </xdr:cNvPr>
        <xdr:cNvSpPr/>
      </xdr:nvSpPr>
      <xdr:spPr>
        <a:xfrm>
          <a:off x="186055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268813D-6644-4884-9BD3-B81A9904895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04070A4-A69D-466B-9825-E3E3208B531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AE17111-087C-408D-90EA-CA639C77AF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B90BA61-D477-4B40-834E-4C85162AEA5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1181D79-714B-4734-BD27-8DCDE215F8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156845</xdr:rowOff>
    </xdr:from>
    <xdr:to>
      <xdr:col>116</xdr:col>
      <xdr:colOff>114300</xdr:colOff>
      <xdr:row>85</xdr:row>
      <xdr:rowOff>86995</xdr:rowOff>
    </xdr:to>
    <xdr:sp macro="" textlink="">
      <xdr:nvSpPr>
        <xdr:cNvPr id="822" name="楕円 821">
          <a:extLst>
            <a:ext uri="{FF2B5EF4-FFF2-40B4-BE49-F238E27FC236}">
              <a16:creationId xmlns:a16="http://schemas.microsoft.com/office/drawing/2014/main" id="{9ADE08DB-281D-4D3D-86CA-CFD1AC7500E9}"/>
            </a:ext>
          </a:extLst>
        </xdr:cNvPr>
        <xdr:cNvSpPr/>
      </xdr:nvSpPr>
      <xdr:spPr>
        <a:xfrm>
          <a:off x="221107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8272</xdr:rowOff>
    </xdr:from>
    <xdr:ext cx="469744" cy="259045"/>
    <xdr:sp macro="" textlink="">
      <xdr:nvSpPr>
        <xdr:cNvPr id="823" name="【消防施設】&#10;一人当たり面積該当値テキスト">
          <a:extLst>
            <a:ext uri="{FF2B5EF4-FFF2-40B4-BE49-F238E27FC236}">
              <a16:creationId xmlns:a16="http://schemas.microsoft.com/office/drawing/2014/main" id="{E44A26A0-5F37-4AA3-A470-E898CF8F1FB2}"/>
            </a:ext>
          </a:extLst>
        </xdr:cNvPr>
        <xdr:cNvSpPr txBox="1"/>
      </xdr:nvSpPr>
      <xdr:spPr>
        <a:xfrm>
          <a:off x="22199600" y="1441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160655</xdr:rowOff>
    </xdr:from>
    <xdr:to>
      <xdr:col>112</xdr:col>
      <xdr:colOff>38100</xdr:colOff>
      <xdr:row>85</xdr:row>
      <xdr:rowOff>90805</xdr:rowOff>
    </xdr:to>
    <xdr:sp macro="" textlink="">
      <xdr:nvSpPr>
        <xdr:cNvPr id="824" name="楕円 823">
          <a:extLst>
            <a:ext uri="{FF2B5EF4-FFF2-40B4-BE49-F238E27FC236}">
              <a16:creationId xmlns:a16="http://schemas.microsoft.com/office/drawing/2014/main" id="{0671390B-E57B-48F8-B542-C84885F88B26}"/>
            </a:ext>
          </a:extLst>
        </xdr:cNvPr>
        <xdr:cNvSpPr/>
      </xdr:nvSpPr>
      <xdr:spPr>
        <a:xfrm>
          <a:off x="21272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36195</xdr:rowOff>
    </xdr:from>
    <xdr:to>
      <xdr:col>116</xdr:col>
      <xdr:colOff>63500</xdr:colOff>
      <xdr:row>85</xdr:row>
      <xdr:rowOff>40005</xdr:rowOff>
    </xdr:to>
    <xdr:cxnSp macro="">
      <xdr:nvCxnSpPr>
        <xdr:cNvPr id="825" name="直線コネクタ 824">
          <a:extLst>
            <a:ext uri="{FF2B5EF4-FFF2-40B4-BE49-F238E27FC236}">
              <a16:creationId xmlns:a16="http://schemas.microsoft.com/office/drawing/2014/main" id="{DB664BAC-9D6D-4973-9FA1-703133D95292}"/>
            </a:ext>
          </a:extLst>
        </xdr:cNvPr>
        <xdr:cNvCxnSpPr/>
      </xdr:nvCxnSpPr>
      <xdr:spPr>
        <a:xfrm flipV="1">
          <a:off x="21323300" y="146094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164464</xdr:rowOff>
    </xdr:from>
    <xdr:to>
      <xdr:col>107</xdr:col>
      <xdr:colOff>101600</xdr:colOff>
      <xdr:row>85</xdr:row>
      <xdr:rowOff>94614</xdr:rowOff>
    </xdr:to>
    <xdr:sp macro="" textlink="">
      <xdr:nvSpPr>
        <xdr:cNvPr id="826" name="楕円 825">
          <a:extLst>
            <a:ext uri="{FF2B5EF4-FFF2-40B4-BE49-F238E27FC236}">
              <a16:creationId xmlns:a16="http://schemas.microsoft.com/office/drawing/2014/main" id="{B2B3AB50-DFF2-4B1A-90B4-01318A2BE749}"/>
            </a:ext>
          </a:extLst>
        </xdr:cNvPr>
        <xdr:cNvSpPr/>
      </xdr:nvSpPr>
      <xdr:spPr>
        <a:xfrm>
          <a:off x="203835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40005</xdr:rowOff>
    </xdr:from>
    <xdr:to>
      <xdr:col>111</xdr:col>
      <xdr:colOff>177800</xdr:colOff>
      <xdr:row>85</xdr:row>
      <xdr:rowOff>43814</xdr:rowOff>
    </xdr:to>
    <xdr:cxnSp macro="">
      <xdr:nvCxnSpPr>
        <xdr:cNvPr id="827" name="直線コネクタ 826">
          <a:extLst>
            <a:ext uri="{FF2B5EF4-FFF2-40B4-BE49-F238E27FC236}">
              <a16:creationId xmlns:a16="http://schemas.microsoft.com/office/drawing/2014/main" id="{EA3C9C3D-1CB6-4E57-ACF0-86EA63BB2102}"/>
            </a:ext>
          </a:extLst>
        </xdr:cNvPr>
        <xdr:cNvCxnSpPr/>
      </xdr:nvCxnSpPr>
      <xdr:spPr>
        <a:xfrm flipV="1">
          <a:off x="20434300" y="146132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636</xdr:rowOff>
    </xdr:from>
    <xdr:to>
      <xdr:col>102</xdr:col>
      <xdr:colOff>165100</xdr:colOff>
      <xdr:row>85</xdr:row>
      <xdr:rowOff>102236</xdr:rowOff>
    </xdr:to>
    <xdr:sp macro="" textlink="">
      <xdr:nvSpPr>
        <xdr:cNvPr id="828" name="楕円 827">
          <a:extLst>
            <a:ext uri="{FF2B5EF4-FFF2-40B4-BE49-F238E27FC236}">
              <a16:creationId xmlns:a16="http://schemas.microsoft.com/office/drawing/2014/main" id="{9D3F0BA7-3F6B-4A8D-8FC0-F662ACCC79AA}"/>
            </a:ext>
          </a:extLst>
        </xdr:cNvPr>
        <xdr:cNvSpPr/>
      </xdr:nvSpPr>
      <xdr:spPr>
        <a:xfrm>
          <a:off x="19494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43814</xdr:rowOff>
    </xdr:from>
    <xdr:to>
      <xdr:col>107</xdr:col>
      <xdr:colOff>50800</xdr:colOff>
      <xdr:row>85</xdr:row>
      <xdr:rowOff>51436</xdr:rowOff>
    </xdr:to>
    <xdr:cxnSp macro="">
      <xdr:nvCxnSpPr>
        <xdr:cNvPr id="829" name="直線コネクタ 828">
          <a:extLst>
            <a:ext uri="{FF2B5EF4-FFF2-40B4-BE49-F238E27FC236}">
              <a16:creationId xmlns:a16="http://schemas.microsoft.com/office/drawing/2014/main" id="{585EBD64-1F99-423E-AB0B-659A7436D5BE}"/>
            </a:ext>
          </a:extLst>
        </xdr:cNvPr>
        <xdr:cNvCxnSpPr/>
      </xdr:nvCxnSpPr>
      <xdr:spPr>
        <a:xfrm flipV="1">
          <a:off x="19545300" y="146170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2539</xdr:rowOff>
    </xdr:from>
    <xdr:to>
      <xdr:col>98</xdr:col>
      <xdr:colOff>38100</xdr:colOff>
      <xdr:row>85</xdr:row>
      <xdr:rowOff>104139</xdr:rowOff>
    </xdr:to>
    <xdr:sp macro="" textlink="">
      <xdr:nvSpPr>
        <xdr:cNvPr id="830" name="楕円 829">
          <a:extLst>
            <a:ext uri="{FF2B5EF4-FFF2-40B4-BE49-F238E27FC236}">
              <a16:creationId xmlns:a16="http://schemas.microsoft.com/office/drawing/2014/main" id="{78864AC5-7B72-44AA-9F2E-71B753831A55}"/>
            </a:ext>
          </a:extLst>
        </xdr:cNvPr>
        <xdr:cNvSpPr/>
      </xdr:nvSpPr>
      <xdr:spPr>
        <a:xfrm>
          <a:off x="18605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51436</xdr:rowOff>
    </xdr:from>
    <xdr:to>
      <xdr:col>102</xdr:col>
      <xdr:colOff>114300</xdr:colOff>
      <xdr:row>85</xdr:row>
      <xdr:rowOff>53339</xdr:rowOff>
    </xdr:to>
    <xdr:cxnSp macro="">
      <xdr:nvCxnSpPr>
        <xdr:cNvPr id="831" name="直線コネクタ 830">
          <a:extLst>
            <a:ext uri="{FF2B5EF4-FFF2-40B4-BE49-F238E27FC236}">
              <a16:creationId xmlns:a16="http://schemas.microsoft.com/office/drawing/2014/main" id="{AAE28CD9-1DC4-4E98-91F4-17569B134A9C}"/>
            </a:ext>
          </a:extLst>
        </xdr:cNvPr>
        <xdr:cNvCxnSpPr/>
      </xdr:nvCxnSpPr>
      <xdr:spPr>
        <a:xfrm flipV="1">
          <a:off x="18656300" y="146246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2" name="n_1aveValue【消防施設】&#10;一人当たり面積">
          <a:extLst>
            <a:ext uri="{FF2B5EF4-FFF2-40B4-BE49-F238E27FC236}">
              <a16:creationId xmlns:a16="http://schemas.microsoft.com/office/drawing/2014/main" id="{E994FDD3-3E42-4176-9534-00EE72B24245}"/>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3" name="n_2aveValue【消防施設】&#10;一人当たり面積">
          <a:extLst>
            <a:ext uri="{FF2B5EF4-FFF2-40B4-BE49-F238E27FC236}">
              <a16:creationId xmlns:a16="http://schemas.microsoft.com/office/drawing/2014/main" id="{7994145A-9B06-413F-8450-E679B280BDF5}"/>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4" name="n_3aveValue【消防施設】&#10;一人当たり面積">
          <a:extLst>
            <a:ext uri="{FF2B5EF4-FFF2-40B4-BE49-F238E27FC236}">
              <a16:creationId xmlns:a16="http://schemas.microsoft.com/office/drawing/2014/main" id="{C747727B-D505-4EA1-9B56-70A4C72EA88C}"/>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97172</xdr:rowOff>
    </xdr:from>
    <xdr:ext cx="469744" cy="259045"/>
    <xdr:sp macro="" textlink="">
      <xdr:nvSpPr>
        <xdr:cNvPr id="835" name="n_4aveValue【消防施設】&#10;一人当たり面積">
          <a:extLst>
            <a:ext uri="{FF2B5EF4-FFF2-40B4-BE49-F238E27FC236}">
              <a16:creationId xmlns:a16="http://schemas.microsoft.com/office/drawing/2014/main" id="{727A725E-8997-4571-A9B8-7CC989567E66}"/>
            </a:ext>
          </a:extLst>
        </xdr:cNvPr>
        <xdr:cNvSpPr txBox="1"/>
      </xdr:nvSpPr>
      <xdr:spPr>
        <a:xfrm>
          <a:off x="18421427" y="1467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107332</xdr:rowOff>
    </xdr:from>
    <xdr:ext cx="469744" cy="259045"/>
    <xdr:sp macro="" textlink="">
      <xdr:nvSpPr>
        <xdr:cNvPr id="836" name="n_1mainValue【消防施設】&#10;一人当たり面積">
          <a:extLst>
            <a:ext uri="{FF2B5EF4-FFF2-40B4-BE49-F238E27FC236}">
              <a16:creationId xmlns:a16="http://schemas.microsoft.com/office/drawing/2014/main" id="{D8D80BE8-FF16-437A-8D45-EC1C79951B99}"/>
            </a:ext>
          </a:extLst>
        </xdr:cNvPr>
        <xdr:cNvSpPr txBox="1"/>
      </xdr:nvSpPr>
      <xdr:spPr>
        <a:xfrm>
          <a:off x="210757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111141</xdr:rowOff>
    </xdr:from>
    <xdr:ext cx="469744" cy="259045"/>
    <xdr:sp macro="" textlink="">
      <xdr:nvSpPr>
        <xdr:cNvPr id="837" name="n_2mainValue【消防施設】&#10;一人当たり面積">
          <a:extLst>
            <a:ext uri="{FF2B5EF4-FFF2-40B4-BE49-F238E27FC236}">
              <a16:creationId xmlns:a16="http://schemas.microsoft.com/office/drawing/2014/main" id="{C43DC9FD-8C4B-4382-BE1D-26A342A257B9}"/>
            </a:ext>
          </a:extLst>
        </xdr:cNvPr>
        <xdr:cNvSpPr txBox="1"/>
      </xdr:nvSpPr>
      <xdr:spPr>
        <a:xfrm>
          <a:off x="20199427" y="1434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118763</xdr:rowOff>
    </xdr:from>
    <xdr:ext cx="469744" cy="259045"/>
    <xdr:sp macro="" textlink="">
      <xdr:nvSpPr>
        <xdr:cNvPr id="838" name="n_3mainValue【消防施設】&#10;一人当たり面積">
          <a:extLst>
            <a:ext uri="{FF2B5EF4-FFF2-40B4-BE49-F238E27FC236}">
              <a16:creationId xmlns:a16="http://schemas.microsoft.com/office/drawing/2014/main" id="{9C578F2A-E0FB-4B95-9374-0EAC6AA070E6}"/>
            </a:ext>
          </a:extLst>
        </xdr:cNvPr>
        <xdr:cNvSpPr txBox="1"/>
      </xdr:nvSpPr>
      <xdr:spPr>
        <a:xfrm>
          <a:off x="19310427" y="1434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120666</xdr:rowOff>
    </xdr:from>
    <xdr:ext cx="469744" cy="259045"/>
    <xdr:sp macro="" textlink="">
      <xdr:nvSpPr>
        <xdr:cNvPr id="839" name="n_4mainValue【消防施設】&#10;一人当たり面積">
          <a:extLst>
            <a:ext uri="{FF2B5EF4-FFF2-40B4-BE49-F238E27FC236}">
              <a16:creationId xmlns:a16="http://schemas.microsoft.com/office/drawing/2014/main" id="{D4256964-1EE0-46F4-821D-D6292CBFC868}"/>
            </a:ext>
          </a:extLst>
        </xdr:cNvPr>
        <xdr:cNvSpPr txBox="1"/>
      </xdr:nvSpPr>
      <xdr:spPr>
        <a:xfrm>
          <a:off x="18421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1E0F1DCA-7DBD-4B5E-9F1C-124B8A0135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045E088F-7EAC-4C5A-B235-DEFC7976A6F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53FFE056-7F18-4D5D-BE45-6F561B77E6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8397E65-1394-4DA8-B997-2DB7CA422E1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F78D54C9-5674-4AAF-8C8E-E8A174B4F94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58034E09-AACE-4952-8B56-839363E5C01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2412ADE6-1A2C-4607-AF36-12660B99855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97899949-6B92-43C1-B8F6-B224377CAF3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CB4A355D-9816-4FEF-A01C-DDBCD4AEC38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6EB1DCD6-ED17-4AD7-9098-646F2EDE768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C0179572-7F66-439A-B124-36AC43854CB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A2A5465C-CFE2-418B-A915-A0BA26DCC6C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A9ACDA96-FE23-453D-9479-DB80DFE83D6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0706F29B-F0D4-4F87-B558-DC559BC73AB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5B3299FE-172E-474A-B9A1-F0A1216D59D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BEDC2870-3AA6-4404-AAAF-6E557838A8E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7C054686-660A-41C9-B8E9-00FBFB0F8B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18C9021F-35BF-47CE-A5DA-1E30C36401F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0B1D8F8F-C15D-450A-998B-5DCFD6ACF33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AB34D2BF-B0D1-47F8-85A0-52CA0859B75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27EAAC90-0A92-415E-9388-1D5A3884CEC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EA8042F5-35AE-4D8A-8090-AA0CE4E45B7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AF0EB947-6E8D-4DA3-8B50-65E7E8FE22E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2EACEA45-0B50-4EEB-8DE8-6EA1A9E037D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FCEA1675-491C-4769-A7F9-1F1B4EA7165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12364844-3BCD-4F90-832A-CEEC90C0D7CA}"/>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9B506200-71BB-4BA6-A3AE-70D56BDFB130}"/>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EE31FEEB-9A04-48C8-9C8B-B730C85885E8}"/>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D9396D1C-07B9-4C2D-BF28-0C6DEF39F6B9}"/>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F210452F-F66D-4B63-B727-ED8CFD9956D2}"/>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70" name="【庁舎】&#10;有形固定資産減価償却率平均値テキスト">
          <a:extLst>
            <a:ext uri="{FF2B5EF4-FFF2-40B4-BE49-F238E27FC236}">
              <a16:creationId xmlns:a16="http://schemas.microsoft.com/office/drawing/2014/main" id="{B2DB5825-0D60-4603-B50E-50612E9623F0}"/>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DF4500D8-EAA3-4FE5-89A6-C8F80482DF2E}"/>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E25CB417-3B4A-4DD4-8D75-ECEA60D63D27}"/>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66B88A68-06D0-4A97-A3F0-FDAA584378CB}"/>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833643D1-3E0B-4BE7-A79E-D4D468519D26}"/>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5" name="フローチャート: 判断 874">
          <a:extLst>
            <a:ext uri="{FF2B5EF4-FFF2-40B4-BE49-F238E27FC236}">
              <a16:creationId xmlns:a16="http://schemas.microsoft.com/office/drawing/2014/main" id="{16A1C8E6-A991-4967-9065-8524D020B9B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DD55631-0577-495F-9C1B-5D98463605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BE44C97-226D-4BC8-9BC5-4179132817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DE270FF-F22F-457B-AD9A-4CABC84DFB2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EC80429-3E5B-4154-9811-51749E31E1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8BFFEE4-A4B4-4822-B5D6-98AB465172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80918</xdr:rowOff>
    </xdr:from>
    <xdr:to>
      <xdr:col>85</xdr:col>
      <xdr:colOff>177800</xdr:colOff>
      <xdr:row>104</xdr:row>
      <xdr:rowOff>11068</xdr:rowOff>
    </xdr:to>
    <xdr:sp macro="" textlink="">
      <xdr:nvSpPr>
        <xdr:cNvPr id="881" name="楕円 880">
          <a:extLst>
            <a:ext uri="{FF2B5EF4-FFF2-40B4-BE49-F238E27FC236}">
              <a16:creationId xmlns:a16="http://schemas.microsoft.com/office/drawing/2014/main" id="{06C62E4C-F060-4A4F-818E-2A115A900777}"/>
            </a:ext>
          </a:extLst>
        </xdr:cNvPr>
        <xdr:cNvSpPr/>
      </xdr:nvSpPr>
      <xdr:spPr>
        <a:xfrm>
          <a:off x="1626870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103795</xdr:rowOff>
    </xdr:from>
    <xdr:ext cx="405111" cy="259045"/>
    <xdr:sp macro="" textlink="">
      <xdr:nvSpPr>
        <xdr:cNvPr id="882" name="【庁舎】&#10;有形固定資産減価償却率該当値テキスト">
          <a:extLst>
            <a:ext uri="{FF2B5EF4-FFF2-40B4-BE49-F238E27FC236}">
              <a16:creationId xmlns:a16="http://schemas.microsoft.com/office/drawing/2014/main" id="{AAEA562B-70E5-4AE7-BD1F-8AFBF464A272}"/>
            </a:ext>
          </a:extLst>
        </xdr:cNvPr>
        <xdr:cNvSpPr txBox="1"/>
      </xdr:nvSpPr>
      <xdr:spPr>
        <a:xfrm>
          <a:off x="16357600" y="17591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43362</xdr:rowOff>
    </xdr:from>
    <xdr:to>
      <xdr:col>81</xdr:col>
      <xdr:colOff>101600</xdr:colOff>
      <xdr:row>103</xdr:row>
      <xdr:rowOff>144962</xdr:rowOff>
    </xdr:to>
    <xdr:sp macro="" textlink="">
      <xdr:nvSpPr>
        <xdr:cNvPr id="883" name="楕円 882">
          <a:extLst>
            <a:ext uri="{FF2B5EF4-FFF2-40B4-BE49-F238E27FC236}">
              <a16:creationId xmlns:a16="http://schemas.microsoft.com/office/drawing/2014/main" id="{141DAC52-9CB7-4681-9527-631F2B5F4191}"/>
            </a:ext>
          </a:extLst>
        </xdr:cNvPr>
        <xdr:cNvSpPr/>
      </xdr:nvSpPr>
      <xdr:spPr>
        <a:xfrm>
          <a:off x="15430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94162</xdr:rowOff>
    </xdr:from>
    <xdr:to>
      <xdr:col>85</xdr:col>
      <xdr:colOff>127000</xdr:colOff>
      <xdr:row>103</xdr:row>
      <xdr:rowOff>131718</xdr:rowOff>
    </xdr:to>
    <xdr:cxnSp macro="">
      <xdr:nvCxnSpPr>
        <xdr:cNvPr id="884" name="直線コネクタ 883">
          <a:extLst>
            <a:ext uri="{FF2B5EF4-FFF2-40B4-BE49-F238E27FC236}">
              <a16:creationId xmlns:a16="http://schemas.microsoft.com/office/drawing/2014/main" id="{84D506AB-4601-4430-8645-77C5ED80C49F}"/>
            </a:ext>
          </a:extLst>
        </xdr:cNvPr>
        <xdr:cNvCxnSpPr/>
      </xdr:nvCxnSpPr>
      <xdr:spPr>
        <a:xfrm>
          <a:off x="15481300" y="1775351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7438</xdr:rowOff>
    </xdr:from>
    <xdr:to>
      <xdr:col>76</xdr:col>
      <xdr:colOff>165100</xdr:colOff>
      <xdr:row>103</xdr:row>
      <xdr:rowOff>109038</xdr:rowOff>
    </xdr:to>
    <xdr:sp macro="" textlink="">
      <xdr:nvSpPr>
        <xdr:cNvPr id="885" name="楕円 884">
          <a:extLst>
            <a:ext uri="{FF2B5EF4-FFF2-40B4-BE49-F238E27FC236}">
              <a16:creationId xmlns:a16="http://schemas.microsoft.com/office/drawing/2014/main" id="{B518ECFF-A2D9-466B-B298-4C357381D236}"/>
            </a:ext>
          </a:extLst>
        </xdr:cNvPr>
        <xdr:cNvSpPr/>
      </xdr:nvSpPr>
      <xdr:spPr>
        <a:xfrm>
          <a:off x="1454150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58238</xdr:rowOff>
    </xdr:from>
    <xdr:to>
      <xdr:col>81</xdr:col>
      <xdr:colOff>50800</xdr:colOff>
      <xdr:row>103</xdr:row>
      <xdr:rowOff>94162</xdr:rowOff>
    </xdr:to>
    <xdr:cxnSp macro="">
      <xdr:nvCxnSpPr>
        <xdr:cNvPr id="886" name="直線コネクタ 885">
          <a:extLst>
            <a:ext uri="{FF2B5EF4-FFF2-40B4-BE49-F238E27FC236}">
              <a16:creationId xmlns:a16="http://schemas.microsoft.com/office/drawing/2014/main" id="{2C35CAD2-9647-456A-8039-A5C93E6C9DB9}"/>
            </a:ext>
          </a:extLst>
        </xdr:cNvPr>
        <xdr:cNvCxnSpPr/>
      </xdr:nvCxnSpPr>
      <xdr:spPr>
        <a:xfrm>
          <a:off x="14592300" y="177175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121738</xdr:rowOff>
    </xdr:from>
    <xdr:to>
      <xdr:col>72</xdr:col>
      <xdr:colOff>38100</xdr:colOff>
      <xdr:row>104</xdr:row>
      <xdr:rowOff>51888</xdr:rowOff>
    </xdr:to>
    <xdr:sp macro="" textlink="">
      <xdr:nvSpPr>
        <xdr:cNvPr id="887" name="楕円 886">
          <a:extLst>
            <a:ext uri="{FF2B5EF4-FFF2-40B4-BE49-F238E27FC236}">
              <a16:creationId xmlns:a16="http://schemas.microsoft.com/office/drawing/2014/main" id="{80933A2D-41BC-4F82-963D-E4638CEDDBFD}"/>
            </a:ext>
          </a:extLst>
        </xdr:cNvPr>
        <xdr:cNvSpPr/>
      </xdr:nvSpPr>
      <xdr:spPr>
        <a:xfrm>
          <a:off x="13652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58238</xdr:rowOff>
    </xdr:from>
    <xdr:to>
      <xdr:col>76</xdr:col>
      <xdr:colOff>114300</xdr:colOff>
      <xdr:row>104</xdr:row>
      <xdr:rowOff>1088</xdr:rowOff>
    </xdr:to>
    <xdr:cxnSp macro="">
      <xdr:nvCxnSpPr>
        <xdr:cNvPr id="888" name="直線コネクタ 887">
          <a:extLst>
            <a:ext uri="{FF2B5EF4-FFF2-40B4-BE49-F238E27FC236}">
              <a16:creationId xmlns:a16="http://schemas.microsoft.com/office/drawing/2014/main" id="{EB1877A5-048A-4C10-80E4-C7A19AC8EA5C}"/>
            </a:ext>
          </a:extLst>
        </xdr:cNvPr>
        <xdr:cNvCxnSpPr/>
      </xdr:nvCxnSpPr>
      <xdr:spPr>
        <a:xfrm flipV="1">
          <a:off x="13703300" y="1771758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85816</xdr:rowOff>
    </xdr:from>
    <xdr:to>
      <xdr:col>67</xdr:col>
      <xdr:colOff>101600</xdr:colOff>
      <xdr:row>104</xdr:row>
      <xdr:rowOff>15966</xdr:rowOff>
    </xdr:to>
    <xdr:sp macro="" textlink="">
      <xdr:nvSpPr>
        <xdr:cNvPr id="889" name="楕円 888">
          <a:extLst>
            <a:ext uri="{FF2B5EF4-FFF2-40B4-BE49-F238E27FC236}">
              <a16:creationId xmlns:a16="http://schemas.microsoft.com/office/drawing/2014/main" id="{887975F9-C4F6-4816-8F34-79CE1502D361}"/>
            </a:ext>
          </a:extLst>
        </xdr:cNvPr>
        <xdr:cNvSpPr/>
      </xdr:nvSpPr>
      <xdr:spPr>
        <a:xfrm>
          <a:off x="12763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136616</xdr:rowOff>
    </xdr:from>
    <xdr:to>
      <xdr:col>71</xdr:col>
      <xdr:colOff>177800</xdr:colOff>
      <xdr:row>104</xdr:row>
      <xdr:rowOff>1088</xdr:rowOff>
    </xdr:to>
    <xdr:cxnSp macro="">
      <xdr:nvCxnSpPr>
        <xdr:cNvPr id="890" name="直線コネクタ 889">
          <a:extLst>
            <a:ext uri="{FF2B5EF4-FFF2-40B4-BE49-F238E27FC236}">
              <a16:creationId xmlns:a16="http://schemas.microsoft.com/office/drawing/2014/main" id="{247B7F27-6FC4-4502-A34C-BB266BF07862}"/>
            </a:ext>
          </a:extLst>
        </xdr:cNvPr>
        <xdr:cNvCxnSpPr/>
      </xdr:nvCxnSpPr>
      <xdr:spPr>
        <a:xfrm>
          <a:off x="12814300" y="177959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1" name="n_1aveValue【庁舎】&#10;有形固定資産減価償却率">
          <a:extLst>
            <a:ext uri="{FF2B5EF4-FFF2-40B4-BE49-F238E27FC236}">
              <a16:creationId xmlns:a16="http://schemas.microsoft.com/office/drawing/2014/main" id="{A5236B4F-F171-4C05-83B9-D6A907B2A49E}"/>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2" name="n_2aveValue【庁舎】&#10;有形固定資産減価償却率">
          <a:extLst>
            <a:ext uri="{FF2B5EF4-FFF2-40B4-BE49-F238E27FC236}">
              <a16:creationId xmlns:a16="http://schemas.microsoft.com/office/drawing/2014/main" id="{F15020E6-C06F-49A0-ACBD-03C12940AB2F}"/>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93" name="n_3aveValue【庁舎】&#10;有形固定資産減価償却率">
          <a:extLst>
            <a:ext uri="{FF2B5EF4-FFF2-40B4-BE49-F238E27FC236}">
              <a16:creationId xmlns:a16="http://schemas.microsoft.com/office/drawing/2014/main" id="{F85F2480-60AC-4288-BF59-04AA71365398}"/>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4" name="n_4aveValue【庁舎】&#10;有形固定資産減価償却率">
          <a:extLst>
            <a:ext uri="{FF2B5EF4-FFF2-40B4-BE49-F238E27FC236}">
              <a16:creationId xmlns:a16="http://schemas.microsoft.com/office/drawing/2014/main" id="{7E349650-E20F-4EBA-8BC0-2FDBD404F4DB}"/>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161489</xdr:rowOff>
    </xdr:from>
    <xdr:ext cx="405111" cy="259045"/>
    <xdr:sp macro="" textlink="">
      <xdr:nvSpPr>
        <xdr:cNvPr id="895" name="n_1mainValue【庁舎】&#10;有形固定資産減価償却率">
          <a:extLst>
            <a:ext uri="{FF2B5EF4-FFF2-40B4-BE49-F238E27FC236}">
              <a16:creationId xmlns:a16="http://schemas.microsoft.com/office/drawing/2014/main" id="{662EBF57-BC37-4BCD-A1FE-86C336EF8E4A}"/>
            </a:ext>
          </a:extLst>
        </xdr:cNvPr>
        <xdr:cNvSpPr txBox="1"/>
      </xdr:nvSpPr>
      <xdr:spPr>
        <a:xfrm>
          <a:off x="152660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125565</xdr:rowOff>
    </xdr:from>
    <xdr:ext cx="405111" cy="259045"/>
    <xdr:sp macro="" textlink="">
      <xdr:nvSpPr>
        <xdr:cNvPr id="896" name="n_2mainValue【庁舎】&#10;有形固定資産減価償却率">
          <a:extLst>
            <a:ext uri="{FF2B5EF4-FFF2-40B4-BE49-F238E27FC236}">
              <a16:creationId xmlns:a16="http://schemas.microsoft.com/office/drawing/2014/main" id="{58735D26-8851-4A3B-ABF7-183D1DB827F0}"/>
            </a:ext>
          </a:extLst>
        </xdr:cNvPr>
        <xdr:cNvSpPr txBox="1"/>
      </xdr:nvSpPr>
      <xdr:spPr>
        <a:xfrm>
          <a:off x="14389744" y="1744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43015</xdr:rowOff>
    </xdr:from>
    <xdr:ext cx="405111" cy="259045"/>
    <xdr:sp macro="" textlink="">
      <xdr:nvSpPr>
        <xdr:cNvPr id="897" name="n_3mainValue【庁舎】&#10;有形固定資産減価償却率">
          <a:extLst>
            <a:ext uri="{FF2B5EF4-FFF2-40B4-BE49-F238E27FC236}">
              <a16:creationId xmlns:a16="http://schemas.microsoft.com/office/drawing/2014/main" id="{3CCA3D87-59AB-463A-A099-79D5A2D3E776}"/>
            </a:ext>
          </a:extLst>
        </xdr:cNvPr>
        <xdr:cNvSpPr txBox="1"/>
      </xdr:nvSpPr>
      <xdr:spPr>
        <a:xfrm>
          <a:off x="13500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32493</xdr:rowOff>
    </xdr:from>
    <xdr:ext cx="405111" cy="259045"/>
    <xdr:sp macro="" textlink="">
      <xdr:nvSpPr>
        <xdr:cNvPr id="898" name="n_4mainValue【庁舎】&#10;有形固定資産減価償却率">
          <a:extLst>
            <a:ext uri="{FF2B5EF4-FFF2-40B4-BE49-F238E27FC236}">
              <a16:creationId xmlns:a16="http://schemas.microsoft.com/office/drawing/2014/main" id="{8931FF93-544F-4346-80A1-B1D6AA2B7B6A}"/>
            </a:ext>
          </a:extLst>
        </xdr:cNvPr>
        <xdr:cNvSpPr txBox="1"/>
      </xdr:nvSpPr>
      <xdr:spPr>
        <a:xfrm>
          <a:off x="12611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ADF32390-CE0D-4043-9DDF-BE538E8C4E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A9A971F-0860-42A6-BD8F-F5FD2E46CBA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117CD4C5-7EE4-47F8-A33D-977CD6021A6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DAE9B1A3-7754-459A-8056-847100B9EC8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C05678F6-249B-40B2-A243-084D170DED0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FB4F53BA-5D89-440E-B279-8A28DC3D453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14D7BC05-5414-42B8-8D50-CFF26C553D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51F594CF-475E-4FDB-82F7-D6A9D64C224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9E9F1EF8-2E89-467E-A1F8-B19C26F9F1E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73691862-B28F-4D7D-A976-9B3DD88159A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F6552051-5592-4385-8165-7F38A6DA3B8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FEF8B956-99B2-40CA-83BA-6BAE1A976B7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2C1BAE69-EDF7-465A-82FF-0554598DF9B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426C35C4-6F27-481A-A5DF-4EBADB0C7EE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E56D7066-5D5D-481F-B5AE-9AD20D3B3B5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0EEC98CB-5397-4C86-B998-BC7329AE923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68568EE2-32CD-47C6-B2C2-C8C2E94749F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384354F8-92A6-43A1-A6F7-D1A70775C4A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656F0780-78D3-4E4E-92CB-166F5A3CD40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FEEF8E5B-3DD6-4283-BEEA-2A12779085D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7C44C00E-D04A-43C2-9F36-161F5FA053A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5E671E03-43A7-4C81-B053-A666E1E7C17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D7DDCA3F-06F5-4D8C-ABD9-5420F49FCDE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8D9DA1CD-A7DE-408D-8C80-046743FAEE6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8AFD039-E3ED-4422-BD2C-2008B199547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E705BB7A-5CD3-4698-9854-1F1A238C6E71}"/>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A0B4F7D6-F80F-41A3-A124-0E5EDF349BE1}"/>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AC0BCA0C-0AEF-425F-B78F-681015259CF0}"/>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54E1961A-EF36-4732-ADEF-9A07B71CBB05}"/>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617F41C0-528C-4D81-9EFD-913422DCD969}"/>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11FB6B86-1B50-428F-B264-EE2FB8E24201}"/>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B79D5CBC-266E-4796-9CD8-8C7476A2CD67}"/>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F5BDD12C-BBD0-444B-9BDE-B4F82D3FF8F5}"/>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DBC76EFA-C1A9-4EAB-831E-3253E07C6D0E}"/>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6CDA7A57-A268-41E9-89DA-818AAEA772CF}"/>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9071</xdr:rowOff>
    </xdr:from>
    <xdr:to>
      <xdr:col>98</xdr:col>
      <xdr:colOff>38100</xdr:colOff>
      <xdr:row>106</xdr:row>
      <xdr:rowOff>110671</xdr:rowOff>
    </xdr:to>
    <xdr:sp macro="" textlink="">
      <xdr:nvSpPr>
        <xdr:cNvPr id="934" name="フローチャート: 判断 933">
          <a:extLst>
            <a:ext uri="{FF2B5EF4-FFF2-40B4-BE49-F238E27FC236}">
              <a16:creationId xmlns:a16="http://schemas.microsoft.com/office/drawing/2014/main" id="{3268C6A6-A3B7-4F90-8229-8E5A71687977}"/>
            </a:ext>
          </a:extLst>
        </xdr:cNvPr>
        <xdr:cNvSpPr/>
      </xdr:nvSpPr>
      <xdr:spPr>
        <a:xfrm>
          <a:off x="18605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C16F546-05BC-4D94-9A0E-CE0E959C69F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45DF22F-615B-42D4-B3F3-B01936BC486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DD8B3B8-8553-42B2-9BC3-F5E127D3915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4BF85E3-7F1C-4F84-8F4B-9271B8D2AB5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2805B48-DEA8-4942-95B3-6958ECCAC7A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9071</xdr:rowOff>
    </xdr:from>
    <xdr:to>
      <xdr:col>116</xdr:col>
      <xdr:colOff>114300</xdr:colOff>
      <xdr:row>105</xdr:row>
      <xdr:rowOff>110671</xdr:rowOff>
    </xdr:to>
    <xdr:sp macro="" textlink="">
      <xdr:nvSpPr>
        <xdr:cNvPr id="940" name="楕円 939">
          <a:extLst>
            <a:ext uri="{FF2B5EF4-FFF2-40B4-BE49-F238E27FC236}">
              <a16:creationId xmlns:a16="http://schemas.microsoft.com/office/drawing/2014/main" id="{A63CABE4-CD5D-4B35-A373-2299F729ED42}"/>
            </a:ext>
          </a:extLst>
        </xdr:cNvPr>
        <xdr:cNvSpPr/>
      </xdr:nvSpPr>
      <xdr:spPr>
        <a:xfrm>
          <a:off x="221107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31948</xdr:rowOff>
    </xdr:from>
    <xdr:ext cx="469744" cy="259045"/>
    <xdr:sp macro="" textlink="">
      <xdr:nvSpPr>
        <xdr:cNvPr id="941" name="【庁舎】&#10;一人当たり面積該当値テキスト">
          <a:extLst>
            <a:ext uri="{FF2B5EF4-FFF2-40B4-BE49-F238E27FC236}">
              <a16:creationId xmlns:a16="http://schemas.microsoft.com/office/drawing/2014/main" id="{7DC4EC58-E28E-4EE3-8375-347032B9BDB6}"/>
            </a:ext>
          </a:extLst>
        </xdr:cNvPr>
        <xdr:cNvSpPr txBox="1"/>
      </xdr:nvSpPr>
      <xdr:spPr>
        <a:xfrm>
          <a:off x="22199600" y="1786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20501</xdr:rowOff>
    </xdr:from>
    <xdr:to>
      <xdr:col>112</xdr:col>
      <xdr:colOff>38100</xdr:colOff>
      <xdr:row>105</xdr:row>
      <xdr:rowOff>122101</xdr:rowOff>
    </xdr:to>
    <xdr:sp macro="" textlink="">
      <xdr:nvSpPr>
        <xdr:cNvPr id="942" name="楕円 941">
          <a:extLst>
            <a:ext uri="{FF2B5EF4-FFF2-40B4-BE49-F238E27FC236}">
              <a16:creationId xmlns:a16="http://schemas.microsoft.com/office/drawing/2014/main" id="{9B442049-C07A-4E5C-8CEA-19F62481A0C9}"/>
            </a:ext>
          </a:extLst>
        </xdr:cNvPr>
        <xdr:cNvSpPr/>
      </xdr:nvSpPr>
      <xdr:spPr>
        <a:xfrm>
          <a:off x="21272500" y="18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59871</xdr:rowOff>
    </xdr:from>
    <xdr:to>
      <xdr:col>116</xdr:col>
      <xdr:colOff>63500</xdr:colOff>
      <xdr:row>105</xdr:row>
      <xdr:rowOff>71301</xdr:rowOff>
    </xdr:to>
    <xdr:cxnSp macro="">
      <xdr:nvCxnSpPr>
        <xdr:cNvPr id="943" name="直線コネクタ 942">
          <a:extLst>
            <a:ext uri="{FF2B5EF4-FFF2-40B4-BE49-F238E27FC236}">
              <a16:creationId xmlns:a16="http://schemas.microsoft.com/office/drawing/2014/main" id="{11451A63-0DB5-4F72-8ED9-9B83388D12EA}"/>
            </a:ext>
          </a:extLst>
        </xdr:cNvPr>
        <xdr:cNvCxnSpPr/>
      </xdr:nvCxnSpPr>
      <xdr:spPr>
        <a:xfrm flipV="1">
          <a:off x="21323300" y="18062121"/>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30299</xdr:rowOff>
    </xdr:from>
    <xdr:to>
      <xdr:col>107</xdr:col>
      <xdr:colOff>101600</xdr:colOff>
      <xdr:row>105</xdr:row>
      <xdr:rowOff>131899</xdr:rowOff>
    </xdr:to>
    <xdr:sp macro="" textlink="">
      <xdr:nvSpPr>
        <xdr:cNvPr id="944" name="楕円 943">
          <a:extLst>
            <a:ext uri="{FF2B5EF4-FFF2-40B4-BE49-F238E27FC236}">
              <a16:creationId xmlns:a16="http://schemas.microsoft.com/office/drawing/2014/main" id="{95F94E5B-20DF-4EF6-BEEE-A3E49B1DDC16}"/>
            </a:ext>
          </a:extLst>
        </xdr:cNvPr>
        <xdr:cNvSpPr/>
      </xdr:nvSpPr>
      <xdr:spPr>
        <a:xfrm>
          <a:off x="20383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71301</xdr:rowOff>
    </xdr:from>
    <xdr:to>
      <xdr:col>111</xdr:col>
      <xdr:colOff>177800</xdr:colOff>
      <xdr:row>105</xdr:row>
      <xdr:rowOff>81099</xdr:rowOff>
    </xdr:to>
    <xdr:cxnSp macro="">
      <xdr:nvCxnSpPr>
        <xdr:cNvPr id="945" name="直線コネクタ 944">
          <a:extLst>
            <a:ext uri="{FF2B5EF4-FFF2-40B4-BE49-F238E27FC236}">
              <a16:creationId xmlns:a16="http://schemas.microsoft.com/office/drawing/2014/main" id="{E29B63CF-06E7-4984-AB9B-2D911689E605}"/>
            </a:ext>
          </a:extLst>
        </xdr:cNvPr>
        <xdr:cNvCxnSpPr/>
      </xdr:nvCxnSpPr>
      <xdr:spPr>
        <a:xfrm flipV="1">
          <a:off x="20434300" y="1807355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58057</xdr:rowOff>
    </xdr:from>
    <xdr:to>
      <xdr:col>102</xdr:col>
      <xdr:colOff>165100</xdr:colOff>
      <xdr:row>104</xdr:row>
      <xdr:rowOff>159657</xdr:rowOff>
    </xdr:to>
    <xdr:sp macro="" textlink="">
      <xdr:nvSpPr>
        <xdr:cNvPr id="946" name="楕円 945">
          <a:extLst>
            <a:ext uri="{FF2B5EF4-FFF2-40B4-BE49-F238E27FC236}">
              <a16:creationId xmlns:a16="http://schemas.microsoft.com/office/drawing/2014/main" id="{975D0869-7876-4E47-B3E9-E4C9537295E1}"/>
            </a:ext>
          </a:extLst>
        </xdr:cNvPr>
        <xdr:cNvSpPr/>
      </xdr:nvSpPr>
      <xdr:spPr>
        <a:xfrm>
          <a:off x="19494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108857</xdr:rowOff>
    </xdr:from>
    <xdr:to>
      <xdr:col>107</xdr:col>
      <xdr:colOff>50800</xdr:colOff>
      <xdr:row>105</xdr:row>
      <xdr:rowOff>81099</xdr:rowOff>
    </xdr:to>
    <xdr:cxnSp macro="">
      <xdr:nvCxnSpPr>
        <xdr:cNvPr id="947" name="直線コネクタ 946">
          <a:extLst>
            <a:ext uri="{FF2B5EF4-FFF2-40B4-BE49-F238E27FC236}">
              <a16:creationId xmlns:a16="http://schemas.microsoft.com/office/drawing/2014/main" id="{376C9B20-485D-472E-9717-50C766805A55}"/>
            </a:ext>
          </a:extLst>
        </xdr:cNvPr>
        <xdr:cNvCxnSpPr/>
      </xdr:nvCxnSpPr>
      <xdr:spPr>
        <a:xfrm>
          <a:off x="19545300" y="1793965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69487</xdr:rowOff>
    </xdr:from>
    <xdr:to>
      <xdr:col>98</xdr:col>
      <xdr:colOff>38100</xdr:colOff>
      <xdr:row>104</xdr:row>
      <xdr:rowOff>171087</xdr:rowOff>
    </xdr:to>
    <xdr:sp macro="" textlink="">
      <xdr:nvSpPr>
        <xdr:cNvPr id="948" name="楕円 947">
          <a:extLst>
            <a:ext uri="{FF2B5EF4-FFF2-40B4-BE49-F238E27FC236}">
              <a16:creationId xmlns:a16="http://schemas.microsoft.com/office/drawing/2014/main" id="{1BA5CC3F-4566-4647-867D-58FA9DD70D9E}"/>
            </a:ext>
          </a:extLst>
        </xdr:cNvPr>
        <xdr:cNvSpPr/>
      </xdr:nvSpPr>
      <xdr:spPr>
        <a:xfrm>
          <a:off x="186055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108857</xdr:rowOff>
    </xdr:from>
    <xdr:to>
      <xdr:col>102</xdr:col>
      <xdr:colOff>114300</xdr:colOff>
      <xdr:row>104</xdr:row>
      <xdr:rowOff>120287</xdr:rowOff>
    </xdr:to>
    <xdr:cxnSp macro="">
      <xdr:nvCxnSpPr>
        <xdr:cNvPr id="949" name="直線コネクタ 948">
          <a:extLst>
            <a:ext uri="{FF2B5EF4-FFF2-40B4-BE49-F238E27FC236}">
              <a16:creationId xmlns:a16="http://schemas.microsoft.com/office/drawing/2014/main" id="{A7E732DF-811D-40D6-B57F-37CAFC41C34C}"/>
            </a:ext>
          </a:extLst>
        </xdr:cNvPr>
        <xdr:cNvCxnSpPr/>
      </xdr:nvCxnSpPr>
      <xdr:spPr>
        <a:xfrm flipV="1">
          <a:off x="18656300" y="1793965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BD130AD1-E13A-428B-91D1-622541AC47B1}"/>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1" name="n_2aveValue【庁舎】&#10;一人当たり面積">
          <a:extLst>
            <a:ext uri="{FF2B5EF4-FFF2-40B4-BE49-F238E27FC236}">
              <a16:creationId xmlns:a16="http://schemas.microsoft.com/office/drawing/2014/main" id="{347FC99A-6BFF-4C06-BF1A-9AA4DE9D53CE}"/>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EC443F11-35F2-4F7F-8AF8-7247BB7B26DF}"/>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101798</xdr:rowOff>
    </xdr:from>
    <xdr:ext cx="469744" cy="259045"/>
    <xdr:sp macro="" textlink="">
      <xdr:nvSpPr>
        <xdr:cNvPr id="953" name="n_4aveValue【庁舎】&#10;一人当たり面積">
          <a:extLst>
            <a:ext uri="{FF2B5EF4-FFF2-40B4-BE49-F238E27FC236}">
              <a16:creationId xmlns:a16="http://schemas.microsoft.com/office/drawing/2014/main" id="{5E06FBF2-8A8D-40AE-8C77-BE2AAB01261A}"/>
            </a:ext>
          </a:extLst>
        </xdr:cNvPr>
        <xdr:cNvSpPr txBox="1"/>
      </xdr:nvSpPr>
      <xdr:spPr>
        <a:xfrm>
          <a:off x="18421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138628</xdr:rowOff>
    </xdr:from>
    <xdr:ext cx="469744" cy="259045"/>
    <xdr:sp macro="" textlink="">
      <xdr:nvSpPr>
        <xdr:cNvPr id="954" name="n_1mainValue【庁舎】&#10;一人当たり面積">
          <a:extLst>
            <a:ext uri="{FF2B5EF4-FFF2-40B4-BE49-F238E27FC236}">
              <a16:creationId xmlns:a16="http://schemas.microsoft.com/office/drawing/2014/main" id="{B9BEAF8F-6904-4927-8204-5A919E5C18D2}"/>
            </a:ext>
          </a:extLst>
        </xdr:cNvPr>
        <xdr:cNvSpPr txBox="1"/>
      </xdr:nvSpPr>
      <xdr:spPr>
        <a:xfrm>
          <a:off x="21075727" y="1779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148426</xdr:rowOff>
    </xdr:from>
    <xdr:ext cx="469744" cy="259045"/>
    <xdr:sp macro="" textlink="">
      <xdr:nvSpPr>
        <xdr:cNvPr id="955" name="n_2mainValue【庁舎】&#10;一人当たり面積">
          <a:extLst>
            <a:ext uri="{FF2B5EF4-FFF2-40B4-BE49-F238E27FC236}">
              <a16:creationId xmlns:a16="http://schemas.microsoft.com/office/drawing/2014/main" id="{3C11DEA8-A97F-4279-92B9-3BB06A36AF92}"/>
            </a:ext>
          </a:extLst>
        </xdr:cNvPr>
        <xdr:cNvSpPr txBox="1"/>
      </xdr:nvSpPr>
      <xdr:spPr>
        <a:xfrm>
          <a:off x="20199427" y="1780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4734</xdr:rowOff>
    </xdr:from>
    <xdr:ext cx="469744" cy="259045"/>
    <xdr:sp macro="" textlink="">
      <xdr:nvSpPr>
        <xdr:cNvPr id="956" name="n_3mainValue【庁舎】&#10;一人当たり面積">
          <a:extLst>
            <a:ext uri="{FF2B5EF4-FFF2-40B4-BE49-F238E27FC236}">
              <a16:creationId xmlns:a16="http://schemas.microsoft.com/office/drawing/2014/main" id="{E46A262D-96DB-40EA-BA7F-63D6871C2BC7}"/>
            </a:ext>
          </a:extLst>
        </xdr:cNvPr>
        <xdr:cNvSpPr txBox="1"/>
      </xdr:nvSpPr>
      <xdr:spPr>
        <a:xfrm>
          <a:off x="19310427" y="1766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16164</xdr:rowOff>
    </xdr:from>
    <xdr:ext cx="469744" cy="259045"/>
    <xdr:sp macro="" textlink="">
      <xdr:nvSpPr>
        <xdr:cNvPr id="957" name="n_4mainValue【庁舎】&#10;一人当たり面積">
          <a:extLst>
            <a:ext uri="{FF2B5EF4-FFF2-40B4-BE49-F238E27FC236}">
              <a16:creationId xmlns:a16="http://schemas.microsoft.com/office/drawing/2014/main" id="{A4CADD90-61F9-4E8C-8E8F-2C3B8548E15A}"/>
            </a:ext>
          </a:extLst>
        </xdr:cNvPr>
        <xdr:cNvSpPr txBox="1"/>
      </xdr:nvSpPr>
      <xdr:spPr>
        <a:xfrm>
          <a:off x="1842142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EABFB2F3-CB83-4CEA-BC8D-B4FE6C8F0D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A6CC606A-FDA8-41B3-9D77-030C67B485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7E866DB3-1430-4EAA-88DA-9BF952C033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本頁掲載の施設に関しては、施設整備事業の実施が例年と比べ少なかったため、有形固定資産減価償却率がすべて上昇した。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消防施設については、消防団員数に比べて消防施設数が多くあったことを理由に消防屯所の統廃合を進めたため、類似団体内平均値を大きく下回っている。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東部清掃施設組合が所有する一般廃棄物処理施設については、溶融炉等の工作物の老朽化が進んでおり、毎年度計画的に修繕等を実施しているが、有形固定資産減価償却率の改善には至っていない。今後、大規模な更新をすることも視野に入れて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0_&#32207;&#21209;&#37096;/010050_&#20104;&#31639;&#35519;&#25972;&#20418;/010&#36001;&#25919;&#20418;/13.&#24246;&#21209;&#12539;&#22577;&#21578;&#38306;&#20418;/&#9319;&#36001;&#25919;&#29366;&#27841;&#36039;&#26009;&#38598;&#12539;&#36001;&#25919;&#27604;&#36611;&#20998;&#26512;&#34920;/R06/06_R08(R6&#24180;&#24230;&#65289;&#65288;R8.8%20&#27604;&#36611;&#20998;&#26512;&#12398;&#35352;&#36617;&#65289;/02_&#22238;&#31572;/&#12304;&#36001;&#25919;&#29366;&#27841;&#36039;&#26009;&#38598;&#12305;_372064_&#12373;&#12396;&#123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62.6</v>
          </cell>
          <cell r="BX53">
            <v>64</v>
          </cell>
          <cell r="CF53">
            <v>65</v>
          </cell>
          <cell r="CN53">
            <v>64.5</v>
          </cell>
          <cell r="CV53">
            <v>66</v>
          </cell>
        </row>
        <row r="55">
          <cell r="AN55" t="str">
            <v>類似団体内平均値</v>
          </cell>
          <cell r="BP55">
            <v>37.299999999999997</v>
          </cell>
          <cell r="BX55">
            <v>23</v>
          </cell>
          <cell r="CF55">
            <v>15.9</v>
          </cell>
          <cell r="CN55">
            <v>13</v>
          </cell>
          <cell r="CV55">
            <v>12.6</v>
          </cell>
        </row>
        <row r="57">
          <cell r="BP57">
            <v>62</v>
          </cell>
          <cell r="BX57">
            <v>62.8</v>
          </cell>
          <cell r="CF57">
            <v>64</v>
          </cell>
          <cell r="CN57">
            <v>64.7</v>
          </cell>
          <cell r="CV57">
            <v>65.8</v>
          </cell>
        </row>
        <row r="72">
          <cell r="BP72" t="str">
            <v>R02</v>
          </cell>
          <cell r="BX72" t="str">
            <v>R03</v>
          </cell>
          <cell r="CF72" t="str">
            <v>R04</v>
          </cell>
          <cell r="CN72" t="str">
            <v>R05</v>
          </cell>
          <cell r="CV72" t="str">
            <v>R06</v>
          </cell>
        </row>
        <row r="73">
          <cell r="AN73" t="str">
            <v>当該団体値</v>
          </cell>
        </row>
        <row r="75">
          <cell r="BP75">
            <v>13.2</v>
          </cell>
          <cell r="BX75">
            <v>12.4</v>
          </cell>
          <cell r="CF75">
            <v>11.5</v>
          </cell>
          <cell r="CN75">
            <v>11.7</v>
          </cell>
          <cell r="CV75">
            <v>11.7</v>
          </cell>
        </row>
        <row r="77">
          <cell r="AN77" t="str">
            <v>類似団体内平均値</v>
          </cell>
          <cell r="BP77">
            <v>37.299999999999997</v>
          </cell>
          <cell r="BX77">
            <v>23</v>
          </cell>
          <cell r="CF77">
            <v>15.9</v>
          </cell>
          <cell r="CN77">
            <v>13</v>
          </cell>
          <cell r="CV77">
            <v>12.6</v>
          </cell>
        </row>
        <row r="79">
          <cell r="BP79">
            <v>8.6</v>
          </cell>
          <cell r="BX79">
            <v>8.1999999999999993</v>
          </cell>
          <cell r="CF79">
            <v>8</v>
          </cell>
          <cell r="CN79">
            <v>8.1999999999999993</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27367636</v>
      </c>
      <c r="BO4" s="449"/>
      <c r="BP4" s="449"/>
      <c r="BQ4" s="449"/>
      <c r="BR4" s="449"/>
      <c r="BS4" s="449"/>
      <c r="BT4" s="449"/>
      <c r="BU4" s="450"/>
      <c r="BV4" s="448">
        <v>29879509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2.9</v>
      </c>
      <c r="CU4" s="589"/>
      <c r="CV4" s="589"/>
      <c r="CW4" s="589"/>
      <c r="CX4" s="589"/>
      <c r="CY4" s="589"/>
      <c r="CZ4" s="589"/>
      <c r="DA4" s="590"/>
      <c r="DB4" s="588">
        <v>3.4</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26704926</v>
      </c>
      <c r="BO5" s="420"/>
      <c r="BP5" s="420"/>
      <c r="BQ5" s="420"/>
      <c r="BR5" s="420"/>
      <c r="BS5" s="420"/>
      <c r="BT5" s="420"/>
      <c r="BU5" s="421"/>
      <c r="BV5" s="419">
        <v>29160475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98.3</v>
      </c>
      <c r="CU5" s="417"/>
      <c r="CV5" s="417"/>
      <c r="CW5" s="417"/>
      <c r="CX5" s="417"/>
      <c r="CY5" s="417"/>
      <c r="CZ5" s="417"/>
      <c r="DA5" s="418"/>
      <c r="DB5" s="416">
        <v>97.6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662710</v>
      </c>
      <c r="BO6" s="420"/>
      <c r="BP6" s="420"/>
      <c r="BQ6" s="420"/>
      <c r="BR6" s="420"/>
      <c r="BS6" s="420"/>
      <c r="BT6" s="420"/>
      <c r="BU6" s="421"/>
      <c r="BV6" s="419">
        <v>719034</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98.5</v>
      </c>
      <c r="CU6" s="563"/>
      <c r="CV6" s="563"/>
      <c r="CW6" s="563"/>
      <c r="CX6" s="563"/>
      <c r="CY6" s="563"/>
      <c r="CZ6" s="563"/>
      <c r="DA6" s="564"/>
      <c r="DB6" s="562">
        <v>98.1</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208170</v>
      </c>
      <c r="BO7" s="420"/>
      <c r="BP7" s="420"/>
      <c r="BQ7" s="420"/>
      <c r="BR7" s="420"/>
      <c r="BS7" s="420"/>
      <c r="BT7" s="420"/>
      <c r="BU7" s="421"/>
      <c r="BV7" s="419">
        <v>196085</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15522789</v>
      </c>
      <c r="CU7" s="420"/>
      <c r="CV7" s="420"/>
      <c r="CW7" s="420"/>
      <c r="CX7" s="420"/>
      <c r="CY7" s="420"/>
      <c r="CZ7" s="420"/>
      <c r="DA7" s="421"/>
      <c r="DB7" s="419">
        <v>15473433</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454540</v>
      </c>
      <c r="BO8" s="420"/>
      <c r="BP8" s="420"/>
      <c r="BQ8" s="420"/>
      <c r="BR8" s="420"/>
      <c r="BS8" s="420"/>
      <c r="BT8" s="420"/>
      <c r="BU8" s="421"/>
      <c r="BV8" s="419">
        <v>522949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0.39</v>
      </c>
      <c r="CU8" s="523"/>
      <c r="CV8" s="523"/>
      <c r="CW8" s="523"/>
      <c r="CX8" s="523"/>
      <c r="CY8" s="523"/>
      <c r="CZ8" s="523"/>
      <c r="DA8" s="524"/>
      <c r="DB8" s="522">
        <v>0.38</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47003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-68409</v>
      </c>
      <c r="BO9" s="420"/>
      <c r="BP9" s="420"/>
      <c r="BQ9" s="420"/>
      <c r="BR9" s="420"/>
      <c r="BS9" s="420"/>
      <c r="BT9" s="420"/>
      <c r="BU9" s="421"/>
      <c r="BV9" s="419">
        <v>-223428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17.3</v>
      </c>
      <c r="CU9" s="417"/>
      <c r="CV9" s="417"/>
      <c r="CW9" s="417"/>
      <c r="CX9" s="417"/>
      <c r="CY9" s="417"/>
      <c r="CZ9" s="417"/>
      <c r="DA9" s="418"/>
      <c r="DB9" s="416">
        <v>18.100000000000001</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50272</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274845</v>
      </c>
      <c r="BO10" s="420"/>
      <c r="BP10" s="420"/>
      <c r="BQ10" s="420"/>
      <c r="BR10" s="420"/>
      <c r="BS10" s="420"/>
      <c r="BT10" s="420"/>
      <c r="BU10" s="421"/>
      <c r="BV10" s="419">
        <v>379838</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44348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1100000</v>
      </c>
      <c r="BO12" s="420"/>
      <c r="BP12" s="420"/>
      <c r="BQ12" s="420"/>
      <c r="BR12" s="420"/>
      <c r="BS12" s="420"/>
      <c r="BT12" s="420"/>
      <c r="BU12" s="421"/>
      <c r="BV12" s="419">
        <v>500000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43634</v>
      </c>
      <c r="S13" s="507"/>
      <c r="T13" s="507"/>
      <c r="U13" s="507"/>
      <c r="V13" s="508"/>
      <c r="W13" s="509" t="s">
        <v>131</v>
      </c>
      <c r="X13" s="405"/>
      <c r="Y13" s="405"/>
      <c r="Z13" s="405"/>
      <c r="AA13" s="405"/>
      <c r="AB13" s="406"/>
      <c r="AC13" s="372">
        <v>1508</v>
      </c>
      <c r="AD13" s="373"/>
      <c r="AE13" s="373"/>
      <c r="AF13" s="373"/>
      <c r="AG13" s="374"/>
      <c r="AH13" s="372">
        <v>1817</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-893564</v>
      </c>
      <c r="BO13" s="420"/>
      <c r="BP13" s="420"/>
      <c r="BQ13" s="420"/>
      <c r="BR13" s="420"/>
      <c r="BS13" s="420"/>
      <c r="BT13" s="420"/>
      <c r="BU13" s="421"/>
      <c r="BV13" s="419">
        <v>-343590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11.7</v>
      </c>
      <c r="CU13" s="417"/>
      <c r="CV13" s="417"/>
      <c r="CW13" s="417"/>
      <c r="CX13" s="417"/>
      <c r="CY13" s="417"/>
      <c r="CZ13" s="417"/>
      <c r="DA13" s="418"/>
      <c r="DB13" s="416">
        <v>11.7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45108</v>
      </c>
      <c r="S14" s="507"/>
      <c r="T14" s="507"/>
      <c r="U14" s="507"/>
      <c r="V14" s="508"/>
      <c r="W14" s="510"/>
      <c r="X14" s="408"/>
      <c r="Y14" s="408"/>
      <c r="Z14" s="408"/>
      <c r="AA14" s="408"/>
      <c r="AB14" s="409"/>
      <c r="AC14" s="499">
        <v>7.1</v>
      </c>
      <c r="AD14" s="500"/>
      <c r="AE14" s="500"/>
      <c r="AF14" s="500"/>
      <c r="AG14" s="501"/>
      <c r="AH14" s="499">
        <v>7.9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44514</v>
      </c>
      <c r="S15" s="507"/>
      <c r="T15" s="507"/>
      <c r="U15" s="507"/>
      <c r="V15" s="508"/>
      <c r="W15" s="509" t="s">
        <v>137</v>
      </c>
      <c r="X15" s="405"/>
      <c r="Y15" s="405"/>
      <c r="Z15" s="405"/>
      <c r="AA15" s="405"/>
      <c r="AB15" s="406"/>
      <c r="AC15" s="372">
        <v>5662</v>
      </c>
      <c r="AD15" s="373"/>
      <c r="AE15" s="373"/>
      <c r="AF15" s="373"/>
      <c r="AG15" s="374"/>
      <c r="AH15" s="372">
        <v>6274</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5644228</v>
      </c>
      <c r="BO15" s="449"/>
      <c r="BP15" s="449"/>
      <c r="BQ15" s="449"/>
      <c r="BR15" s="449"/>
      <c r="BS15" s="449"/>
      <c r="BT15" s="449"/>
      <c r="BU15" s="450"/>
      <c r="BV15" s="448">
        <v>5529759</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26.8</v>
      </c>
      <c r="AD16" s="500"/>
      <c r="AE16" s="500"/>
      <c r="AF16" s="500"/>
      <c r="AG16" s="501"/>
      <c r="AH16" s="499">
        <v>27.4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14058462</v>
      </c>
      <c r="BO16" s="420"/>
      <c r="BP16" s="420"/>
      <c r="BQ16" s="420"/>
      <c r="BR16" s="420"/>
      <c r="BS16" s="420"/>
      <c r="BT16" s="420"/>
      <c r="BU16" s="421"/>
      <c r="BV16" s="419">
        <v>14018714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13977</v>
      </c>
      <c r="AD17" s="373"/>
      <c r="AE17" s="373"/>
      <c r="AF17" s="373"/>
      <c r="AG17" s="374"/>
      <c r="AH17" s="372">
        <v>14819</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7068062</v>
      </c>
      <c r="BO17" s="420"/>
      <c r="BP17" s="420"/>
      <c r="BQ17" s="420"/>
      <c r="BR17" s="420"/>
      <c r="BS17" s="420"/>
      <c r="BT17" s="420"/>
      <c r="BU17" s="421"/>
      <c r="BV17" s="419">
        <v>6910297</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158.62</v>
      </c>
      <c r="M18" s="472"/>
      <c r="N18" s="472"/>
      <c r="O18" s="472"/>
      <c r="P18" s="472"/>
      <c r="Q18" s="472"/>
      <c r="R18" s="473"/>
      <c r="S18" s="473"/>
      <c r="T18" s="473"/>
      <c r="U18" s="473"/>
      <c r="V18" s="474"/>
      <c r="W18" s="490"/>
      <c r="X18" s="491"/>
      <c r="Y18" s="491"/>
      <c r="Z18" s="491"/>
      <c r="AA18" s="491"/>
      <c r="AB18" s="515"/>
      <c r="AC18" s="389">
        <v>66.099999999999994</v>
      </c>
      <c r="AD18" s="390"/>
      <c r="AE18" s="390"/>
      <c r="AF18" s="390"/>
      <c r="AG18" s="475"/>
      <c r="AH18" s="389">
        <v>64.7</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15493772</v>
      </c>
      <c r="BO18" s="420"/>
      <c r="BP18" s="420"/>
      <c r="BQ18" s="420"/>
      <c r="BR18" s="420"/>
      <c r="BS18" s="420"/>
      <c r="BT18" s="420"/>
      <c r="BU18" s="421"/>
      <c r="BV18" s="419">
        <v>15435888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296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19154922</v>
      </c>
      <c r="BO19" s="420"/>
      <c r="BP19" s="420"/>
      <c r="BQ19" s="420"/>
      <c r="BR19" s="420"/>
      <c r="BS19" s="420"/>
      <c r="BT19" s="420"/>
      <c r="BU19" s="421"/>
      <c r="BV19" s="419">
        <v>19267754</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19445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15570008</v>
      </c>
      <c r="BO22" s="449"/>
      <c r="BP22" s="449"/>
      <c r="BQ22" s="449"/>
      <c r="BR22" s="449"/>
      <c r="BS22" s="449"/>
      <c r="BT22" s="449"/>
      <c r="BU22" s="450"/>
      <c r="BV22" s="448">
        <v>17479696</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9809303</v>
      </c>
      <c r="BO23" s="420"/>
      <c r="BP23" s="420"/>
      <c r="BQ23" s="420"/>
      <c r="BR23" s="420"/>
      <c r="BS23" s="420"/>
      <c r="BT23" s="420"/>
      <c r="BU23" s="421"/>
      <c r="BV23" s="419">
        <v>11014305</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9000</v>
      </c>
      <c r="R24" s="373"/>
      <c r="S24" s="373"/>
      <c r="T24" s="373"/>
      <c r="U24" s="373"/>
      <c r="V24" s="374"/>
      <c r="W24" s="462"/>
      <c r="X24" s="399"/>
      <c r="Y24" s="400"/>
      <c r="Z24" s="375" t="s">
        <v>162</v>
      </c>
      <c r="AA24" s="376"/>
      <c r="AB24" s="376"/>
      <c r="AC24" s="376"/>
      <c r="AD24" s="376"/>
      <c r="AE24" s="376"/>
      <c r="AF24" s="376"/>
      <c r="AG24" s="377"/>
      <c r="AH24" s="372">
        <v>318</v>
      </c>
      <c r="AI24" s="373"/>
      <c r="AJ24" s="373"/>
      <c r="AK24" s="373"/>
      <c r="AL24" s="374"/>
      <c r="AM24" s="372">
        <v>1062756</v>
      </c>
      <c r="AN24" s="373"/>
      <c r="AO24" s="373"/>
      <c r="AP24" s="373"/>
      <c r="AQ24" s="373"/>
      <c r="AR24" s="374"/>
      <c r="AS24" s="372">
        <v>3342</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11743404</v>
      </c>
      <c r="BO24" s="420"/>
      <c r="BP24" s="420"/>
      <c r="BQ24" s="420"/>
      <c r="BR24" s="420"/>
      <c r="BS24" s="420"/>
      <c r="BT24" s="420"/>
      <c r="BU24" s="421"/>
      <c r="BV24" s="419">
        <v>12997873</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7100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6566100</v>
      </c>
      <c r="BO25" s="449"/>
      <c r="BP25" s="449"/>
      <c r="BQ25" s="449"/>
      <c r="BR25" s="449"/>
      <c r="BS25" s="449"/>
      <c r="BT25" s="449"/>
      <c r="BU25" s="450"/>
      <c r="BV25" s="448">
        <v>30109</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6000</v>
      </c>
      <c r="R26" s="373"/>
      <c r="S26" s="373"/>
      <c r="T26" s="373"/>
      <c r="U26" s="373"/>
      <c r="V26" s="374"/>
      <c r="W26" s="462"/>
      <c r="X26" s="399"/>
      <c r="Y26" s="400"/>
      <c r="Z26" s="375" t="s">
        <v>168</v>
      </c>
      <c r="AA26" s="430"/>
      <c r="AB26" s="430"/>
      <c r="AC26" s="430"/>
      <c r="AD26" s="430"/>
      <c r="AE26" s="430"/>
      <c r="AF26" s="430"/>
      <c r="AG26" s="431"/>
      <c r="AH26" s="372">
        <v>6</v>
      </c>
      <c r="AI26" s="373"/>
      <c r="AJ26" s="373"/>
      <c r="AK26" s="373"/>
      <c r="AL26" s="374"/>
      <c r="AM26" s="372">
        <v>19956</v>
      </c>
      <c r="AN26" s="373"/>
      <c r="AO26" s="373"/>
      <c r="AP26" s="373"/>
      <c r="AQ26" s="373"/>
      <c r="AR26" s="374"/>
      <c r="AS26" s="372">
        <v>3326</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5000</v>
      </c>
      <c r="R27" s="373"/>
      <c r="S27" s="373"/>
      <c r="T27" s="373"/>
      <c r="U27" s="373"/>
      <c r="V27" s="374"/>
      <c r="W27" s="462"/>
      <c r="X27" s="399"/>
      <c r="Y27" s="400"/>
      <c r="Z27" s="375" t="s">
        <v>171</v>
      </c>
      <c r="AA27" s="376"/>
      <c r="AB27" s="376"/>
      <c r="AC27" s="376"/>
      <c r="AD27" s="376"/>
      <c r="AE27" s="376"/>
      <c r="AF27" s="376"/>
      <c r="AG27" s="377"/>
      <c r="AH27" s="372">
        <v>28</v>
      </c>
      <c r="AI27" s="373"/>
      <c r="AJ27" s="373"/>
      <c r="AK27" s="373"/>
      <c r="AL27" s="374"/>
      <c r="AM27" s="372">
        <v>89814</v>
      </c>
      <c r="AN27" s="373"/>
      <c r="AO27" s="373"/>
      <c r="AP27" s="373"/>
      <c r="AQ27" s="373"/>
      <c r="AR27" s="374"/>
      <c r="AS27" s="372">
        <v>3208</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4500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5360022</v>
      </c>
      <c r="BO28" s="449"/>
      <c r="BP28" s="449"/>
      <c r="BQ28" s="449"/>
      <c r="BR28" s="449"/>
      <c r="BS28" s="449"/>
      <c r="BT28" s="449"/>
      <c r="BU28" s="450"/>
      <c r="BV28" s="448">
        <v>6184932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18</v>
      </c>
      <c r="M29" s="373"/>
      <c r="N29" s="373"/>
      <c r="O29" s="373"/>
      <c r="P29" s="374"/>
      <c r="Q29" s="372">
        <v>4100</v>
      </c>
      <c r="R29" s="373"/>
      <c r="S29" s="373"/>
      <c r="T29" s="373"/>
      <c r="U29" s="373"/>
      <c r="V29" s="374"/>
      <c r="W29" s="463"/>
      <c r="X29" s="464"/>
      <c r="Y29" s="465"/>
      <c r="Z29" s="375" t="s">
        <v>177</v>
      </c>
      <c r="AA29" s="376"/>
      <c r="AB29" s="376"/>
      <c r="AC29" s="376"/>
      <c r="AD29" s="376"/>
      <c r="AE29" s="376"/>
      <c r="AF29" s="376"/>
      <c r="AG29" s="377"/>
      <c r="AH29" s="372">
        <v>346</v>
      </c>
      <c r="AI29" s="373"/>
      <c r="AJ29" s="373"/>
      <c r="AK29" s="373"/>
      <c r="AL29" s="374"/>
      <c r="AM29" s="372">
        <v>1152570</v>
      </c>
      <c r="AN29" s="373"/>
      <c r="AO29" s="373"/>
      <c r="AP29" s="373"/>
      <c r="AQ29" s="373"/>
      <c r="AR29" s="374"/>
      <c r="AS29" s="372">
        <v>3331</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126243</v>
      </c>
      <c r="BO29" s="420"/>
      <c r="BP29" s="420"/>
      <c r="BQ29" s="420"/>
      <c r="BR29" s="420"/>
      <c r="BS29" s="420"/>
      <c r="BT29" s="420"/>
      <c r="BU29" s="421"/>
      <c r="BV29" s="419">
        <v>35239</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99.5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9347455</v>
      </c>
      <c r="BO30" s="454"/>
      <c r="BP30" s="454"/>
      <c r="BQ30" s="454"/>
      <c r="BR30" s="454"/>
      <c r="BS30" s="454"/>
      <c r="BT30" s="454"/>
      <c r="BU30" s="455"/>
      <c r="BV30" s="453">
        <v>9339423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9</v>
      </c>
      <c r="AN34" s="367"/>
      <c r="AO34" s="368" t="str">
        <f>IF('各会計、関係団体の財政状況及び健全化判断比率'!B34="","",'各会計、関係団体の財政状況及び健全化判断比率'!B34)</f>
        <v>病院事業会計</v>
      </c>
      <c r="AP34" s="368"/>
      <c r="AQ34" s="368"/>
      <c r="AR34" s="368"/>
      <c r="AS34" s="368"/>
      <c r="AT34" s="368"/>
      <c r="AU34" s="368"/>
      <c r="AV34" s="368"/>
      <c r="AW34" s="368"/>
      <c r="AX34" s="368"/>
      <c r="AY34" s="368"/>
      <c r="AZ34" s="368"/>
      <c r="BA34" s="368"/>
      <c r="BB34" s="368"/>
      <c r="BC34" s="368"/>
      <c r="BD34" s="169"/>
      <c r="BE34" s="367">
        <f>IF(BG34="","",MAX(C34:D43,U34:V43,AM34:AN43)+1)</f>
        <v>11</v>
      </c>
      <c r="BF34" s="367"/>
      <c r="BG34" s="368" t="str">
        <f>IF('各会計、関係団体の財政状況及び健全化判断比率'!B36="","",'各会計、関係団体の財政状況及び健全化判断比率'!B36)</f>
        <v>観光事業特別会計</v>
      </c>
      <c r="BH34" s="368"/>
      <c r="BI34" s="368"/>
      <c r="BJ34" s="368"/>
      <c r="BK34" s="368"/>
      <c r="BL34" s="368"/>
      <c r="BM34" s="368"/>
      <c r="BN34" s="368"/>
      <c r="BO34" s="368"/>
      <c r="BP34" s="368"/>
      <c r="BQ34" s="368"/>
      <c r="BR34" s="368"/>
      <c r="BS34" s="368"/>
      <c r="BT34" s="368"/>
      <c r="BU34" s="368"/>
      <c r="BV34" s="169"/>
      <c r="BW34" s="367">
        <f>IF(BY34="","",MAX(C34:D43,U34:V43,AM34:AN43,BE34:BF43)+1)</f>
        <v>12</v>
      </c>
      <c r="BX34" s="367"/>
      <c r="BY34" s="368" t="str">
        <f>IF('各会計、関係団体の財政状況及び健全化判断比率'!B68="","",'各会計、関係団体の財政状況及び健全化判断比率'!B68)</f>
        <v>大川広域行政組合（一般会計）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22</v>
      </c>
      <c r="CP34" s="367"/>
      <c r="CQ34" s="368" t="str">
        <f>IF('各会計、関係団体の財政状況及び健全化判断比率'!BS7="","",'各会計、関係団体の財政状況及び健全化判断比率'!BS7)</f>
        <v>さぬき市土地開発公社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〇</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共通商品券発行事業特別会計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後期高齢者医療事業特別会計</v>
      </c>
      <c r="X35" s="368"/>
      <c r="Y35" s="368"/>
      <c r="Z35" s="368"/>
      <c r="AA35" s="368"/>
      <c r="AB35" s="368"/>
      <c r="AC35" s="368"/>
      <c r="AD35" s="368"/>
      <c r="AE35" s="368"/>
      <c r="AF35" s="368"/>
      <c r="AG35" s="368"/>
      <c r="AH35" s="368"/>
      <c r="AI35" s="368"/>
      <c r="AJ35" s="368"/>
      <c r="AK35" s="368"/>
      <c r="AL35" s="169"/>
      <c r="AM35" s="367">
        <f t="shared" ref="AM35:AM43" si="0">IF(AO35="","",AM34+1)</f>
        <v>10</v>
      </c>
      <c r="AN35" s="367"/>
      <c r="AO35" s="368" t="str">
        <f>IF('各会計、関係団体の財政状況及び健全化判断比率'!B35="","",'各会計、関係団体の財政状況及び健全化判断比率'!B35)</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13</v>
      </c>
      <c r="BX35" s="367"/>
      <c r="BY35" s="368" t="str">
        <f>IF('各会計、関係団体の財政状況及び健全化判断比率'!B69="","",'各会計、関係団体の財政状況及び健全化判断比率'!B69)</f>
        <v>大川広域行政組合（介護サービス事業）</v>
      </c>
      <c r="BZ35" s="368"/>
      <c r="CA35" s="368"/>
      <c r="CB35" s="368"/>
      <c r="CC35" s="368"/>
      <c r="CD35" s="368"/>
      <c r="CE35" s="368"/>
      <c r="CF35" s="368"/>
      <c r="CG35" s="368"/>
      <c r="CH35" s="368"/>
      <c r="CI35" s="368"/>
      <c r="CJ35" s="368"/>
      <c r="CK35" s="368"/>
      <c r="CL35" s="368"/>
      <c r="CM35" s="368"/>
      <c r="CN35" s="169"/>
      <c r="CO35" s="367">
        <f t="shared" ref="CO35:CO43" si="3">IF(CQ35="","",CO34+1)</f>
        <v>23</v>
      </c>
      <c r="CP35" s="367"/>
      <c r="CQ35" s="368" t="str">
        <f>IF('各会計、関係団体の財政状況及び健全化判断比率'!BS8="","",'各会計、関係団体の財政状況及び健全化判断比率'!BS8)</f>
        <v>（株）香川県東部流通センター</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介護保険事業特別会計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14</v>
      </c>
      <c r="BX36" s="367"/>
      <c r="BY36" s="368" t="str">
        <f>IF('各会計、関係団体の財政状況及び健全化判断比率'!B70="","",'各会計、関係団体の財政状況及び健全化判断比率'!B70)</f>
        <v>香川県東部清掃施設組合</v>
      </c>
      <c r="BZ36" s="368"/>
      <c r="CA36" s="368"/>
      <c r="CB36" s="368"/>
      <c r="CC36" s="368"/>
      <c r="CD36" s="368"/>
      <c r="CE36" s="368"/>
      <c r="CF36" s="368"/>
      <c r="CG36" s="368"/>
      <c r="CH36" s="368"/>
      <c r="CI36" s="368"/>
      <c r="CJ36" s="368"/>
      <c r="CK36" s="368"/>
      <c r="CL36" s="368"/>
      <c r="CM36" s="368"/>
      <c r="CN36" s="169"/>
      <c r="CO36" s="367">
        <f t="shared" si="3"/>
        <v>24</v>
      </c>
      <c r="CP36" s="367"/>
      <c r="CQ36" s="368" t="str">
        <f>IF('各会計、関係団体の財政状況及び健全化判断比率'!BS9="","",'各会計、関係団体の財政状況及び健全化判断比率'!BS9)</f>
        <v>（株）さぬき市SA公社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介護サービス事業特別会計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15</v>
      </c>
      <c r="BX37" s="367"/>
      <c r="BY37" s="368" t="str">
        <f>IF('各会計、関係団体の財政状況及び健全化判断比率'!B71="","",'各会計、関係団体の財政状況及び健全化判断比率'!B71)</f>
        <v>三木・長尾葬斎組合</v>
      </c>
      <c r="BZ37" s="368"/>
      <c r="CA37" s="368"/>
      <c r="CB37" s="368"/>
      <c r="CC37" s="368"/>
      <c r="CD37" s="368"/>
      <c r="CE37" s="368"/>
      <c r="CF37" s="368"/>
      <c r="CG37" s="368"/>
      <c r="CH37" s="368"/>
      <c r="CI37" s="368"/>
      <c r="CJ37" s="368"/>
      <c r="CK37" s="368"/>
      <c r="CL37" s="368"/>
      <c r="CM37" s="368"/>
      <c r="CN37" s="169"/>
      <c r="CO37" s="367">
        <f t="shared" si="3"/>
        <v>25</v>
      </c>
      <c r="CP37" s="367"/>
      <c r="CQ37" s="368" t="str">
        <f>IF('各会計、関係団体の財政状況及び健全化判断比率'!BS10="","",'各会計、関係団体の財政状況及び健全化判断比率'!BS10)</f>
        <v>（公財）エレキテル尾崎財団</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7</v>
      </c>
      <c r="V38" s="367"/>
      <c r="W38" s="368" t="str">
        <f>IF('各会計、関係団体の財政状況及び健全化判断比率'!B32="","",'各会計、関係団体の財政状況及び健全化判断比率'!B32)</f>
        <v>多和診療所事業特別会計</v>
      </c>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16</v>
      </c>
      <c r="BX38" s="367"/>
      <c r="BY38" s="368" t="str">
        <f>IF('各会計、関係団体の財政状況及び健全化判断比率'!B72="","",'各会計、関係団体の財政状況及び健全化判断比率'!B72)</f>
        <v>香川県市町総合事務組合</v>
      </c>
      <c r="BZ38" s="368"/>
      <c r="CA38" s="368"/>
      <c r="CB38" s="368"/>
      <c r="CC38" s="368"/>
      <c r="CD38" s="368"/>
      <c r="CE38" s="368"/>
      <c r="CF38" s="368"/>
      <c r="CG38" s="368"/>
      <c r="CH38" s="368"/>
      <c r="CI38" s="368"/>
      <c r="CJ38" s="368"/>
      <c r="CK38" s="368"/>
      <c r="CL38" s="368"/>
      <c r="CM38" s="368"/>
      <c r="CN38" s="169"/>
      <c r="CO38" s="367">
        <f t="shared" si="3"/>
        <v>26</v>
      </c>
      <c r="CP38" s="367"/>
      <c r="CQ38" s="368" t="str">
        <f>IF('各会計、関係団体の財政状況及び健全化判断比率'!BS11="","",'各会計、関係団体の財政状況及び健全化判断比率'!BS11)</f>
        <v>（公財）志度町体育振興会</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f t="shared" si="4"/>
        <v>8</v>
      </c>
      <c r="V39" s="367"/>
      <c r="W39" s="368" t="str">
        <f>IF('各会計、関係団体の財政状況及び健全化判断比率'!B33="","",'各会計、関係団体の財政状況及び健全化判断比率'!B33)</f>
        <v>津田診療所事業特別会計</v>
      </c>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17</v>
      </c>
      <c r="BX39" s="367"/>
      <c r="BY39" s="368" t="str">
        <f>IF('各会計、関係団体の財政状況及び健全化判断比率'!B73="","",'各会計、関係団体の財政状況及び健全化判断比率'!B73)</f>
        <v>香川県後期高齢者医療広域連合（一般会計）</v>
      </c>
      <c r="BZ39" s="368"/>
      <c r="CA39" s="368"/>
      <c r="CB39" s="368"/>
      <c r="CC39" s="368"/>
      <c r="CD39" s="368"/>
      <c r="CE39" s="368"/>
      <c r="CF39" s="368"/>
      <c r="CG39" s="368"/>
      <c r="CH39" s="368"/>
      <c r="CI39" s="368"/>
      <c r="CJ39" s="368"/>
      <c r="CK39" s="368"/>
      <c r="CL39" s="368"/>
      <c r="CM39" s="368"/>
      <c r="CN39" s="169"/>
      <c r="CO39" s="367">
        <f t="shared" si="3"/>
        <v>27</v>
      </c>
      <c r="CP39" s="367"/>
      <c r="CQ39" s="368" t="str">
        <f>IF('各会計、関係団体の財政状況及び健全化判断比率'!BS12="","",'各会計、関係団体の財政状況及び健全化判断比率'!BS12)</f>
        <v>（公財）さぬき市文化振興財団</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18</v>
      </c>
      <c r="BX40" s="367"/>
      <c r="BY40" s="368" t="str">
        <f>IF('各会計、関係団体の財政状況及び健全化判断比率'!B74="","",'各会計、関係団体の財政状況及び健全化判断比率'!B74)</f>
        <v>香川県後期高齢者医療広域連合（後期高齢者医療事業）</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19</v>
      </c>
      <c r="BX41" s="367"/>
      <c r="BY41" s="368" t="str">
        <f>IF('各会計、関係団体の財政状況及び健全化判断比率'!B75="","",'各会計、関係団体の財政状況及び健全化判断比率'!B75)</f>
        <v>さぬき市・三木町山林組合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20</v>
      </c>
      <c r="BX42" s="367"/>
      <c r="BY42" s="368" t="str">
        <f>IF('各会計、関係団体の財政状況及び健全化判断比率'!B76="","",'各会計、関係団体の財政状況及び健全化判断比率'!B76)</f>
        <v>東かがわ市外一市一町組合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21</v>
      </c>
      <c r="BX43" s="367"/>
      <c r="BY43" s="368" t="str">
        <f>IF('各会計、関係団体の財政状況及び健全化判断比率'!B77="","",'各会計、関係団体の財政状況及び健全化判断比率'!B77)</f>
        <v>香川県広域水道企業団（水道事業）</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JKXeCQr2oRCCDNekBQlxTgSXWzyZrTA0h4ETGFh3Or7U/sFVKq8dR0p8PB0v1cPG5zA6qAZ8IhxzYC7NF0aWYA==" saltValue="SR1Da60V89ShZiUtmi2T8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5284350</v>
      </c>
      <c r="S5" s="677"/>
      <c r="T5" s="677"/>
      <c r="U5" s="677"/>
      <c r="V5" s="677"/>
      <c r="W5" s="677"/>
      <c r="X5" s="677"/>
      <c r="Y5" s="702"/>
      <c r="Z5" s="715">
        <v>19.3</v>
      </c>
      <c r="AA5" s="715"/>
      <c r="AB5" s="715"/>
      <c r="AC5" s="715"/>
      <c r="AD5" s="716">
        <v>5284350</v>
      </c>
      <c r="AE5" s="716"/>
      <c r="AF5" s="716"/>
      <c r="AG5" s="716"/>
      <c r="AH5" s="716"/>
      <c r="AI5" s="716"/>
      <c r="AJ5" s="716"/>
      <c r="AK5" s="716"/>
      <c r="AL5" s="703">
        <v>33.6</v>
      </c>
      <c r="AM5" s="685"/>
      <c r="AN5" s="685"/>
      <c r="AO5" s="704"/>
      <c r="AP5" s="679" t="s">
        <v>216</v>
      </c>
      <c r="AQ5" s="680"/>
      <c r="AR5" s="680"/>
      <c r="AS5" s="680"/>
      <c r="AT5" s="680"/>
      <c r="AU5" s="680"/>
      <c r="AV5" s="680"/>
      <c r="AW5" s="680"/>
      <c r="AX5" s="680"/>
      <c r="AY5" s="680"/>
      <c r="AZ5" s="680"/>
      <c r="BA5" s="680"/>
      <c r="BB5" s="680"/>
      <c r="BC5" s="680"/>
      <c r="BD5" s="680"/>
      <c r="BE5" s="680"/>
      <c r="BF5" s="681"/>
      <c r="BG5" s="621">
        <v>5284350</v>
      </c>
      <c r="BH5" s="622"/>
      <c r="BI5" s="622"/>
      <c r="BJ5" s="622"/>
      <c r="BK5" s="622"/>
      <c r="BL5" s="622"/>
      <c r="BM5" s="622"/>
      <c r="BN5" s="623"/>
      <c r="BO5" s="659">
        <v>100</v>
      </c>
      <c r="BP5" s="659"/>
      <c r="BQ5" s="659"/>
      <c r="BR5" s="659"/>
      <c r="BS5" s="660">
        <v>142910</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240112</v>
      </c>
      <c r="S6" s="622"/>
      <c r="T6" s="622"/>
      <c r="U6" s="622"/>
      <c r="V6" s="622"/>
      <c r="W6" s="622"/>
      <c r="X6" s="622"/>
      <c r="Y6" s="623"/>
      <c r="Z6" s="659">
        <v>0.9</v>
      </c>
      <c r="AA6" s="659"/>
      <c r="AB6" s="659"/>
      <c r="AC6" s="659"/>
      <c r="AD6" s="660">
        <v>240112</v>
      </c>
      <c r="AE6" s="660"/>
      <c r="AF6" s="660"/>
      <c r="AG6" s="660"/>
      <c r="AH6" s="660"/>
      <c r="AI6" s="660"/>
      <c r="AJ6" s="660"/>
      <c r="AK6" s="660"/>
      <c r="AL6" s="624">
        <v>1.5</v>
      </c>
      <c r="AM6" s="625"/>
      <c r="AN6" s="625"/>
      <c r="AO6" s="661"/>
      <c r="AP6" s="618" t="s">
        <v>221</v>
      </c>
      <c r="AQ6" s="619"/>
      <c r="AR6" s="619"/>
      <c r="AS6" s="619"/>
      <c r="AT6" s="619"/>
      <c r="AU6" s="619"/>
      <c r="AV6" s="619"/>
      <c r="AW6" s="619"/>
      <c r="AX6" s="619"/>
      <c r="AY6" s="619"/>
      <c r="AZ6" s="619"/>
      <c r="BA6" s="619"/>
      <c r="BB6" s="619"/>
      <c r="BC6" s="619"/>
      <c r="BD6" s="619"/>
      <c r="BE6" s="619"/>
      <c r="BF6" s="620"/>
      <c r="BG6" s="621">
        <v>5284350</v>
      </c>
      <c r="BH6" s="622"/>
      <c r="BI6" s="622"/>
      <c r="BJ6" s="622"/>
      <c r="BK6" s="622"/>
      <c r="BL6" s="622"/>
      <c r="BM6" s="622"/>
      <c r="BN6" s="623"/>
      <c r="BO6" s="659">
        <v>100</v>
      </c>
      <c r="BP6" s="659"/>
      <c r="BQ6" s="659"/>
      <c r="BR6" s="659"/>
      <c r="BS6" s="660">
        <v>142910</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222872</v>
      </c>
      <c r="CS6" s="622"/>
      <c r="CT6" s="622"/>
      <c r="CU6" s="622"/>
      <c r="CV6" s="622"/>
      <c r="CW6" s="622"/>
      <c r="CX6" s="622"/>
      <c r="CY6" s="623"/>
      <c r="CZ6" s="703">
        <v>0.8</v>
      </c>
      <c r="DA6" s="685"/>
      <c r="DB6" s="685"/>
      <c r="DC6" s="705"/>
      <c r="DD6" s="627" t="s">
        <v>122</v>
      </c>
      <c r="DE6" s="622"/>
      <c r="DF6" s="622"/>
      <c r="DG6" s="622"/>
      <c r="DH6" s="622"/>
      <c r="DI6" s="622"/>
      <c r="DJ6" s="622"/>
      <c r="DK6" s="622"/>
      <c r="DL6" s="622"/>
      <c r="DM6" s="622"/>
      <c r="DN6" s="622"/>
      <c r="DO6" s="622"/>
      <c r="DP6" s="623"/>
      <c r="DQ6" s="627">
        <v>222872</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4471</v>
      </c>
      <c r="S7" s="622"/>
      <c r="T7" s="622"/>
      <c r="U7" s="622"/>
      <c r="V7" s="622"/>
      <c r="W7" s="622"/>
      <c r="X7" s="622"/>
      <c r="Y7" s="623"/>
      <c r="Z7" s="659">
        <v>0</v>
      </c>
      <c r="AA7" s="659"/>
      <c r="AB7" s="659"/>
      <c r="AC7" s="659"/>
      <c r="AD7" s="660">
        <v>4471</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2322116</v>
      </c>
      <c r="BH7" s="622"/>
      <c r="BI7" s="622"/>
      <c r="BJ7" s="622"/>
      <c r="BK7" s="622"/>
      <c r="BL7" s="622"/>
      <c r="BM7" s="622"/>
      <c r="BN7" s="623"/>
      <c r="BO7" s="659">
        <v>43.9</v>
      </c>
      <c r="BP7" s="659"/>
      <c r="BQ7" s="659"/>
      <c r="BR7" s="659"/>
      <c r="BS7" s="660">
        <v>142910</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4077116</v>
      </c>
      <c r="CS7" s="622"/>
      <c r="CT7" s="622"/>
      <c r="CU7" s="622"/>
      <c r="CV7" s="622"/>
      <c r="CW7" s="622"/>
      <c r="CX7" s="622"/>
      <c r="CY7" s="623"/>
      <c r="CZ7" s="659">
        <v>15.3</v>
      </c>
      <c r="DA7" s="659"/>
      <c r="DB7" s="659"/>
      <c r="DC7" s="659"/>
      <c r="DD7" s="627">
        <v>165385</v>
      </c>
      <c r="DE7" s="622"/>
      <c r="DF7" s="622"/>
      <c r="DG7" s="622"/>
      <c r="DH7" s="622"/>
      <c r="DI7" s="622"/>
      <c r="DJ7" s="622"/>
      <c r="DK7" s="622"/>
      <c r="DL7" s="622"/>
      <c r="DM7" s="622"/>
      <c r="DN7" s="622"/>
      <c r="DO7" s="622"/>
      <c r="DP7" s="623"/>
      <c r="DQ7" s="627">
        <v>2723474</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59111</v>
      </c>
      <c r="S8" s="622"/>
      <c r="T8" s="622"/>
      <c r="U8" s="622"/>
      <c r="V8" s="622"/>
      <c r="W8" s="622"/>
      <c r="X8" s="622"/>
      <c r="Y8" s="623"/>
      <c r="Z8" s="659">
        <v>0.2</v>
      </c>
      <c r="AA8" s="659"/>
      <c r="AB8" s="659"/>
      <c r="AC8" s="659"/>
      <c r="AD8" s="660">
        <v>59111</v>
      </c>
      <c r="AE8" s="660"/>
      <c r="AF8" s="660"/>
      <c r="AG8" s="660"/>
      <c r="AH8" s="660"/>
      <c r="AI8" s="660"/>
      <c r="AJ8" s="660"/>
      <c r="AK8" s="660"/>
      <c r="AL8" s="624">
        <v>0.4</v>
      </c>
      <c r="AM8" s="625"/>
      <c r="AN8" s="625"/>
      <c r="AO8" s="661"/>
      <c r="AP8" s="618" t="s">
        <v>227</v>
      </c>
      <c r="AQ8" s="619"/>
      <c r="AR8" s="619"/>
      <c r="AS8" s="619"/>
      <c r="AT8" s="619"/>
      <c r="AU8" s="619"/>
      <c r="AV8" s="619"/>
      <c r="AW8" s="619"/>
      <c r="AX8" s="619"/>
      <c r="AY8" s="619"/>
      <c r="AZ8" s="619"/>
      <c r="BA8" s="619"/>
      <c r="BB8" s="619"/>
      <c r="BC8" s="619"/>
      <c r="BD8" s="619"/>
      <c r="BE8" s="619"/>
      <c r="BF8" s="620"/>
      <c r="BG8" s="621">
        <v>69881</v>
      </c>
      <c r="BH8" s="622"/>
      <c r="BI8" s="622"/>
      <c r="BJ8" s="622"/>
      <c r="BK8" s="622"/>
      <c r="BL8" s="622"/>
      <c r="BM8" s="622"/>
      <c r="BN8" s="623"/>
      <c r="BO8" s="659">
        <v>1.3</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8897784</v>
      </c>
      <c r="CS8" s="622"/>
      <c r="CT8" s="622"/>
      <c r="CU8" s="622"/>
      <c r="CV8" s="622"/>
      <c r="CW8" s="622"/>
      <c r="CX8" s="622"/>
      <c r="CY8" s="623"/>
      <c r="CZ8" s="659">
        <v>33.299999999999997</v>
      </c>
      <c r="DA8" s="659"/>
      <c r="DB8" s="659"/>
      <c r="DC8" s="659"/>
      <c r="DD8" s="627">
        <v>67036</v>
      </c>
      <c r="DE8" s="622"/>
      <c r="DF8" s="622"/>
      <c r="DG8" s="622"/>
      <c r="DH8" s="622"/>
      <c r="DI8" s="622"/>
      <c r="DJ8" s="622"/>
      <c r="DK8" s="622"/>
      <c r="DL8" s="622"/>
      <c r="DM8" s="622"/>
      <c r="DN8" s="622"/>
      <c r="DO8" s="622"/>
      <c r="DP8" s="623"/>
      <c r="DQ8" s="627">
        <v>5281427</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76875</v>
      </c>
      <c r="S9" s="622"/>
      <c r="T9" s="622"/>
      <c r="U9" s="622"/>
      <c r="V9" s="622"/>
      <c r="W9" s="622"/>
      <c r="X9" s="622"/>
      <c r="Y9" s="623"/>
      <c r="Z9" s="659">
        <v>0.3</v>
      </c>
      <c r="AA9" s="659"/>
      <c r="AB9" s="659"/>
      <c r="AC9" s="659"/>
      <c r="AD9" s="660">
        <v>76875</v>
      </c>
      <c r="AE9" s="660"/>
      <c r="AF9" s="660"/>
      <c r="AG9" s="660"/>
      <c r="AH9" s="660"/>
      <c r="AI9" s="660"/>
      <c r="AJ9" s="660"/>
      <c r="AK9" s="660"/>
      <c r="AL9" s="624">
        <v>0.5</v>
      </c>
      <c r="AM9" s="625"/>
      <c r="AN9" s="625"/>
      <c r="AO9" s="661"/>
      <c r="AP9" s="618" t="s">
        <v>230</v>
      </c>
      <c r="AQ9" s="619"/>
      <c r="AR9" s="619"/>
      <c r="AS9" s="619"/>
      <c r="AT9" s="619"/>
      <c r="AU9" s="619"/>
      <c r="AV9" s="619"/>
      <c r="AW9" s="619"/>
      <c r="AX9" s="619"/>
      <c r="AY9" s="619"/>
      <c r="AZ9" s="619"/>
      <c r="BA9" s="619"/>
      <c r="BB9" s="619"/>
      <c r="BC9" s="619"/>
      <c r="BD9" s="619"/>
      <c r="BE9" s="619"/>
      <c r="BF9" s="620"/>
      <c r="BG9" s="621">
        <v>1693082</v>
      </c>
      <c r="BH9" s="622"/>
      <c r="BI9" s="622"/>
      <c r="BJ9" s="622"/>
      <c r="BK9" s="622"/>
      <c r="BL9" s="622"/>
      <c r="BM9" s="622"/>
      <c r="BN9" s="623"/>
      <c r="BO9" s="659">
        <v>32</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2238537</v>
      </c>
      <c r="CS9" s="622"/>
      <c r="CT9" s="622"/>
      <c r="CU9" s="622"/>
      <c r="CV9" s="622"/>
      <c r="CW9" s="622"/>
      <c r="CX9" s="622"/>
      <c r="CY9" s="623"/>
      <c r="CZ9" s="659">
        <v>8.4</v>
      </c>
      <c r="DA9" s="659"/>
      <c r="DB9" s="659"/>
      <c r="DC9" s="659"/>
      <c r="DD9" s="627">
        <v>42441</v>
      </c>
      <c r="DE9" s="622"/>
      <c r="DF9" s="622"/>
      <c r="DG9" s="622"/>
      <c r="DH9" s="622"/>
      <c r="DI9" s="622"/>
      <c r="DJ9" s="622"/>
      <c r="DK9" s="622"/>
      <c r="DL9" s="622"/>
      <c r="DM9" s="622"/>
      <c r="DN9" s="622"/>
      <c r="DO9" s="622"/>
      <c r="DP9" s="623"/>
      <c r="DQ9" s="627">
        <v>1670067</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143516</v>
      </c>
      <c r="BH10" s="622"/>
      <c r="BI10" s="622"/>
      <c r="BJ10" s="622"/>
      <c r="BK10" s="622"/>
      <c r="BL10" s="622"/>
      <c r="BM10" s="622"/>
      <c r="BN10" s="623"/>
      <c r="BO10" s="659">
        <v>2.7</v>
      </c>
      <c r="BP10" s="659"/>
      <c r="BQ10" s="659"/>
      <c r="BR10" s="659"/>
      <c r="BS10" s="660">
        <v>24142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7150</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937</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1201607</v>
      </c>
      <c r="S11" s="622"/>
      <c r="T11" s="622"/>
      <c r="U11" s="622"/>
      <c r="V11" s="622"/>
      <c r="W11" s="622"/>
      <c r="X11" s="622"/>
      <c r="Y11" s="623"/>
      <c r="Z11" s="624">
        <v>4.4000000000000004</v>
      </c>
      <c r="AA11" s="625"/>
      <c r="AB11" s="625"/>
      <c r="AC11" s="626"/>
      <c r="AD11" s="627">
        <v>1201607</v>
      </c>
      <c r="AE11" s="622"/>
      <c r="AF11" s="622"/>
      <c r="AG11" s="622"/>
      <c r="AH11" s="622"/>
      <c r="AI11" s="622"/>
      <c r="AJ11" s="622"/>
      <c r="AK11" s="623"/>
      <c r="AL11" s="624">
        <v>7.6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415637</v>
      </c>
      <c r="BH11" s="622"/>
      <c r="BI11" s="622"/>
      <c r="BJ11" s="622"/>
      <c r="BK11" s="622"/>
      <c r="BL11" s="622"/>
      <c r="BM11" s="622"/>
      <c r="BN11" s="623"/>
      <c r="BO11" s="659">
        <v>7.9</v>
      </c>
      <c r="BP11" s="659"/>
      <c r="BQ11" s="659"/>
      <c r="BR11" s="659"/>
      <c r="BS11" s="660">
        <v>118768</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684280</v>
      </c>
      <c r="CS11" s="622"/>
      <c r="CT11" s="622"/>
      <c r="CU11" s="622"/>
      <c r="CV11" s="622"/>
      <c r="CW11" s="622"/>
      <c r="CX11" s="622"/>
      <c r="CY11" s="623"/>
      <c r="CZ11" s="659">
        <v>2.6</v>
      </c>
      <c r="DA11" s="659"/>
      <c r="DB11" s="659"/>
      <c r="DC11" s="659"/>
      <c r="DD11" s="627">
        <v>266160</v>
      </c>
      <c r="DE11" s="622"/>
      <c r="DF11" s="622"/>
      <c r="DG11" s="622"/>
      <c r="DH11" s="622"/>
      <c r="DI11" s="622"/>
      <c r="DJ11" s="622"/>
      <c r="DK11" s="622"/>
      <c r="DL11" s="622"/>
      <c r="DM11" s="622"/>
      <c r="DN11" s="622"/>
      <c r="DO11" s="622"/>
      <c r="DP11" s="623"/>
      <c r="DQ11" s="627">
        <v>366658</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36538</v>
      </c>
      <c r="S12" s="622"/>
      <c r="T12" s="622"/>
      <c r="U12" s="622"/>
      <c r="V12" s="622"/>
      <c r="W12" s="622"/>
      <c r="X12" s="622"/>
      <c r="Y12" s="623"/>
      <c r="Z12" s="659">
        <v>0.1</v>
      </c>
      <c r="AA12" s="659"/>
      <c r="AB12" s="659"/>
      <c r="AC12" s="659"/>
      <c r="AD12" s="660">
        <v>36538</v>
      </c>
      <c r="AE12" s="660"/>
      <c r="AF12" s="660"/>
      <c r="AG12" s="660"/>
      <c r="AH12" s="660"/>
      <c r="AI12" s="660"/>
      <c r="AJ12" s="660"/>
      <c r="AK12" s="660"/>
      <c r="AL12" s="624">
        <v>0.2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2450398</v>
      </c>
      <c r="BH12" s="622"/>
      <c r="BI12" s="622"/>
      <c r="BJ12" s="622"/>
      <c r="BK12" s="622"/>
      <c r="BL12" s="622"/>
      <c r="BM12" s="622"/>
      <c r="BN12" s="623"/>
      <c r="BO12" s="659">
        <v>46.4</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546702</v>
      </c>
      <c r="CS12" s="622"/>
      <c r="CT12" s="622"/>
      <c r="CU12" s="622"/>
      <c r="CV12" s="622"/>
      <c r="CW12" s="622"/>
      <c r="CX12" s="622"/>
      <c r="CY12" s="623"/>
      <c r="CZ12" s="659">
        <v>2</v>
      </c>
      <c r="DA12" s="659"/>
      <c r="DB12" s="659"/>
      <c r="DC12" s="659"/>
      <c r="DD12" s="627">
        <v>89661</v>
      </c>
      <c r="DE12" s="622"/>
      <c r="DF12" s="622"/>
      <c r="DG12" s="622"/>
      <c r="DH12" s="622"/>
      <c r="DI12" s="622"/>
      <c r="DJ12" s="622"/>
      <c r="DK12" s="622"/>
      <c r="DL12" s="622"/>
      <c r="DM12" s="622"/>
      <c r="DN12" s="622"/>
      <c r="DO12" s="622"/>
      <c r="DP12" s="623"/>
      <c r="DQ12" s="627">
        <v>288674</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2436091</v>
      </c>
      <c r="BH13" s="622"/>
      <c r="BI13" s="622"/>
      <c r="BJ13" s="622"/>
      <c r="BK13" s="622"/>
      <c r="BL13" s="622"/>
      <c r="BM13" s="622"/>
      <c r="BN13" s="623"/>
      <c r="BO13" s="659">
        <v>46.1</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2611045</v>
      </c>
      <c r="CS13" s="622"/>
      <c r="CT13" s="622"/>
      <c r="CU13" s="622"/>
      <c r="CV13" s="622"/>
      <c r="CW13" s="622"/>
      <c r="CX13" s="622"/>
      <c r="CY13" s="623"/>
      <c r="CZ13" s="659">
        <v>9.8000000000000007</v>
      </c>
      <c r="DA13" s="659"/>
      <c r="DB13" s="659"/>
      <c r="DC13" s="659"/>
      <c r="DD13" s="627">
        <v>707102</v>
      </c>
      <c r="DE13" s="622"/>
      <c r="DF13" s="622"/>
      <c r="DG13" s="622"/>
      <c r="DH13" s="622"/>
      <c r="DI13" s="622"/>
      <c r="DJ13" s="622"/>
      <c r="DK13" s="622"/>
      <c r="DL13" s="622"/>
      <c r="DM13" s="622"/>
      <c r="DN13" s="622"/>
      <c r="DO13" s="622"/>
      <c r="DP13" s="623"/>
      <c r="DQ13" s="627">
        <v>1747097</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212013</v>
      </c>
      <c r="BH14" s="622"/>
      <c r="BI14" s="622"/>
      <c r="BJ14" s="622"/>
      <c r="BK14" s="622"/>
      <c r="BL14" s="622"/>
      <c r="BM14" s="622"/>
      <c r="BN14" s="623"/>
      <c r="BO14" s="659">
        <v>4</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891961</v>
      </c>
      <c r="CS14" s="622"/>
      <c r="CT14" s="622"/>
      <c r="CU14" s="622"/>
      <c r="CV14" s="622"/>
      <c r="CW14" s="622"/>
      <c r="CX14" s="622"/>
      <c r="CY14" s="623"/>
      <c r="CZ14" s="659">
        <v>3.3</v>
      </c>
      <c r="DA14" s="659"/>
      <c r="DB14" s="659"/>
      <c r="DC14" s="659"/>
      <c r="DD14" s="627">
        <v>4153</v>
      </c>
      <c r="DE14" s="622"/>
      <c r="DF14" s="622"/>
      <c r="DG14" s="622"/>
      <c r="DH14" s="622"/>
      <c r="DI14" s="622"/>
      <c r="DJ14" s="622"/>
      <c r="DK14" s="622"/>
      <c r="DL14" s="622"/>
      <c r="DM14" s="622"/>
      <c r="DN14" s="622"/>
      <c r="DO14" s="622"/>
      <c r="DP14" s="623"/>
      <c r="DQ14" s="627">
        <v>840489</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33194</v>
      </c>
      <c r="S15" s="622"/>
      <c r="T15" s="622"/>
      <c r="U15" s="622"/>
      <c r="V15" s="622"/>
      <c r="W15" s="622"/>
      <c r="X15" s="622"/>
      <c r="Y15" s="623"/>
      <c r="Z15" s="659">
        <v>0.1</v>
      </c>
      <c r="AA15" s="659"/>
      <c r="AB15" s="659"/>
      <c r="AC15" s="659"/>
      <c r="AD15" s="660">
        <v>33194</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299823</v>
      </c>
      <c r="BH15" s="622"/>
      <c r="BI15" s="622"/>
      <c r="BJ15" s="622"/>
      <c r="BK15" s="622"/>
      <c r="BL15" s="622"/>
      <c r="BM15" s="622"/>
      <c r="BN15" s="623"/>
      <c r="BO15" s="659">
        <v>5.7</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3169716</v>
      </c>
      <c r="CS15" s="622"/>
      <c r="CT15" s="622"/>
      <c r="CU15" s="622"/>
      <c r="CV15" s="622"/>
      <c r="CW15" s="622"/>
      <c r="CX15" s="622"/>
      <c r="CY15" s="623"/>
      <c r="CZ15" s="659">
        <v>11.9</v>
      </c>
      <c r="DA15" s="659"/>
      <c r="DB15" s="659"/>
      <c r="DC15" s="659"/>
      <c r="DD15" s="627">
        <v>701257</v>
      </c>
      <c r="DE15" s="622"/>
      <c r="DF15" s="622"/>
      <c r="DG15" s="622"/>
      <c r="DH15" s="622"/>
      <c r="DI15" s="622"/>
      <c r="DJ15" s="622"/>
      <c r="DK15" s="622"/>
      <c r="DL15" s="622"/>
      <c r="DM15" s="622"/>
      <c r="DN15" s="622"/>
      <c r="DO15" s="622"/>
      <c r="DP15" s="623"/>
      <c r="DQ15" s="627">
        <v>2162992</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103345</v>
      </c>
      <c r="S16" s="622"/>
      <c r="T16" s="622"/>
      <c r="U16" s="622"/>
      <c r="V16" s="622"/>
      <c r="W16" s="622"/>
      <c r="X16" s="622"/>
      <c r="Y16" s="623"/>
      <c r="Z16" s="659">
        <v>0.4</v>
      </c>
      <c r="AA16" s="659"/>
      <c r="AB16" s="659"/>
      <c r="AC16" s="659"/>
      <c r="AD16" s="660">
        <v>103345</v>
      </c>
      <c r="AE16" s="660"/>
      <c r="AF16" s="660"/>
      <c r="AG16" s="660"/>
      <c r="AH16" s="660"/>
      <c r="AI16" s="660"/>
      <c r="AJ16" s="660"/>
      <c r="AK16" s="660"/>
      <c r="AL16" s="624">
        <v>0.7</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227943</v>
      </c>
      <c r="S17" s="622"/>
      <c r="T17" s="622"/>
      <c r="U17" s="622"/>
      <c r="V17" s="622"/>
      <c r="W17" s="622"/>
      <c r="X17" s="622"/>
      <c r="Y17" s="623"/>
      <c r="Z17" s="659">
        <v>0.8</v>
      </c>
      <c r="AA17" s="659"/>
      <c r="AB17" s="659"/>
      <c r="AC17" s="659"/>
      <c r="AD17" s="660">
        <v>227943</v>
      </c>
      <c r="AE17" s="660"/>
      <c r="AF17" s="660"/>
      <c r="AG17" s="660"/>
      <c r="AH17" s="660"/>
      <c r="AI17" s="660"/>
      <c r="AJ17" s="660"/>
      <c r="AK17" s="660"/>
      <c r="AL17" s="624">
        <v>1.4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3357763</v>
      </c>
      <c r="CS17" s="622"/>
      <c r="CT17" s="622"/>
      <c r="CU17" s="622"/>
      <c r="CV17" s="622"/>
      <c r="CW17" s="622"/>
      <c r="CX17" s="622"/>
      <c r="CY17" s="623"/>
      <c r="CZ17" s="659">
        <v>12.6</v>
      </c>
      <c r="DA17" s="659"/>
      <c r="DB17" s="659"/>
      <c r="DC17" s="659"/>
      <c r="DD17" s="627" t="s">
        <v>122</v>
      </c>
      <c r="DE17" s="622"/>
      <c r="DF17" s="622"/>
      <c r="DG17" s="622"/>
      <c r="DH17" s="622"/>
      <c r="DI17" s="622"/>
      <c r="DJ17" s="622"/>
      <c r="DK17" s="622"/>
      <c r="DL17" s="622"/>
      <c r="DM17" s="622"/>
      <c r="DN17" s="622"/>
      <c r="DO17" s="622"/>
      <c r="DP17" s="623"/>
      <c r="DQ17" s="627">
        <v>3314921</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30940</v>
      </c>
      <c r="S18" s="622"/>
      <c r="T18" s="622"/>
      <c r="U18" s="622"/>
      <c r="V18" s="622"/>
      <c r="W18" s="622"/>
      <c r="X18" s="622"/>
      <c r="Y18" s="623"/>
      <c r="Z18" s="659">
        <v>0.1</v>
      </c>
      <c r="AA18" s="659"/>
      <c r="AB18" s="659"/>
      <c r="AC18" s="659"/>
      <c r="AD18" s="660">
        <v>30940</v>
      </c>
      <c r="AE18" s="660"/>
      <c r="AF18" s="660"/>
      <c r="AG18" s="660"/>
      <c r="AH18" s="660"/>
      <c r="AI18" s="660"/>
      <c r="AJ18" s="660"/>
      <c r="AK18" s="660"/>
      <c r="AL18" s="624">
        <v>0.2</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183397</v>
      </c>
      <c r="S19" s="622"/>
      <c r="T19" s="622"/>
      <c r="U19" s="622"/>
      <c r="V19" s="622"/>
      <c r="W19" s="622"/>
      <c r="X19" s="622"/>
      <c r="Y19" s="623"/>
      <c r="Z19" s="659">
        <v>0.7</v>
      </c>
      <c r="AA19" s="659"/>
      <c r="AB19" s="659"/>
      <c r="AC19" s="659"/>
      <c r="AD19" s="660">
        <v>183397</v>
      </c>
      <c r="AE19" s="660"/>
      <c r="AF19" s="660"/>
      <c r="AG19" s="660"/>
      <c r="AH19" s="660"/>
      <c r="AI19" s="660"/>
      <c r="AJ19" s="660"/>
      <c r="AK19" s="660"/>
      <c r="AL19" s="624">
        <v>1.2</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13606</v>
      </c>
      <c r="S20" s="622"/>
      <c r="T20" s="622"/>
      <c r="U20" s="622"/>
      <c r="V20" s="622"/>
      <c r="W20" s="622"/>
      <c r="X20" s="622"/>
      <c r="Y20" s="623"/>
      <c r="Z20" s="659">
        <v>0</v>
      </c>
      <c r="AA20" s="659"/>
      <c r="AB20" s="659"/>
      <c r="AC20" s="659"/>
      <c r="AD20" s="660">
        <v>13606</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26704926</v>
      </c>
      <c r="CS20" s="622"/>
      <c r="CT20" s="622"/>
      <c r="CU20" s="622"/>
      <c r="CV20" s="622"/>
      <c r="CW20" s="622"/>
      <c r="CX20" s="622"/>
      <c r="CY20" s="623"/>
      <c r="CZ20" s="659">
        <v>100</v>
      </c>
      <c r="DA20" s="659"/>
      <c r="DB20" s="659"/>
      <c r="DC20" s="659"/>
      <c r="DD20" s="627">
        <v>2043195</v>
      </c>
      <c r="DE20" s="622"/>
      <c r="DF20" s="622"/>
      <c r="DG20" s="622"/>
      <c r="DH20" s="622"/>
      <c r="DI20" s="622"/>
      <c r="DJ20" s="622"/>
      <c r="DK20" s="622"/>
      <c r="DL20" s="622"/>
      <c r="DM20" s="622"/>
      <c r="DN20" s="622"/>
      <c r="DO20" s="622"/>
      <c r="DP20" s="623"/>
      <c r="DQ20" s="627">
        <v>18619608</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9269074</v>
      </c>
      <c r="S21" s="622"/>
      <c r="T21" s="622"/>
      <c r="U21" s="622"/>
      <c r="V21" s="622"/>
      <c r="W21" s="622"/>
      <c r="X21" s="622"/>
      <c r="Y21" s="623"/>
      <c r="Z21" s="659">
        <v>33.9</v>
      </c>
      <c r="AA21" s="659"/>
      <c r="AB21" s="659"/>
      <c r="AC21" s="659"/>
      <c r="AD21" s="660">
        <v>8414234</v>
      </c>
      <c r="AE21" s="660"/>
      <c r="AF21" s="660"/>
      <c r="AG21" s="660"/>
      <c r="AH21" s="660"/>
      <c r="AI21" s="660"/>
      <c r="AJ21" s="660"/>
      <c r="AK21" s="660"/>
      <c r="AL21" s="624">
        <v>53.5</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8414234</v>
      </c>
      <c r="S22" s="622"/>
      <c r="T22" s="622"/>
      <c r="U22" s="622"/>
      <c r="V22" s="622"/>
      <c r="W22" s="622"/>
      <c r="X22" s="622"/>
      <c r="Y22" s="623"/>
      <c r="Z22" s="659">
        <v>30.7</v>
      </c>
      <c r="AA22" s="659"/>
      <c r="AB22" s="659"/>
      <c r="AC22" s="659"/>
      <c r="AD22" s="660">
        <v>8414234</v>
      </c>
      <c r="AE22" s="660"/>
      <c r="AF22" s="660"/>
      <c r="AG22" s="660"/>
      <c r="AH22" s="660"/>
      <c r="AI22" s="660"/>
      <c r="AJ22" s="660"/>
      <c r="AK22" s="660"/>
      <c r="AL22" s="624">
        <v>53.5</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854840</v>
      </c>
      <c r="S23" s="622"/>
      <c r="T23" s="622"/>
      <c r="U23" s="622"/>
      <c r="V23" s="622"/>
      <c r="W23" s="622"/>
      <c r="X23" s="622"/>
      <c r="Y23" s="623"/>
      <c r="Z23" s="659">
        <v>3.1</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12476541</v>
      </c>
      <c r="CS24" s="677"/>
      <c r="CT24" s="677"/>
      <c r="CU24" s="677"/>
      <c r="CV24" s="677"/>
      <c r="CW24" s="677"/>
      <c r="CX24" s="677"/>
      <c r="CY24" s="702"/>
      <c r="CZ24" s="703">
        <v>46.7</v>
      </c>
      <c r="DA24" s="685"/>
      <c r="DB24" s="685"/>
      <c r="DC24" s="705"/>
      <c r="DD24" s="701">
        <v>9148932</v>
      </c>
      <c r="DE24" s="677"/>
      <c r="DF24" s="677"/>
      <c r="DG24" s="677"/>
      <c r="DH24" s="677"/>
      <c r="DI24" s="677"/>
      <c r="DJ24" s="677"/>
      <c r="DK24" s="702"/>
      <c r="DL24" s="701">
        <v>8271112</v>
      </c>
      <c r="DM24" s="677"/>
      <c r="DN24" s="677"/>
      <c r="DO24" s="677"/>
      <c r="DP24" s="677"/>
      <c r="DQ24" s="677"/>
      <c r="DR24" s="677"/>
      <c r="DS24" s="677"/>
      <c r="DT24" s="677"/>
      <c r="DU24" s="677"/>
      <c r="DV24" s="702"/>
      <c r="DW24" s="703">
        <v>52.5</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16536620</v>
      </c>
      <c r="S25" s="622"/>
      <c r="T25" s="622"/>
      <c r="U25" s="622"/>
      <c r="V25" s="622"/>
      <c r="W25" s="622"/>
      <c r="X25" s="622"/>
      <c r="Y25" s="623"/>
      <c r="Z25" s="659">
        <v>60.4</v>
      </c>
      <c r="AA25" s="659"/>
      <c r="AB25" s="659"/>
      <c r="AC25" s="659"/>
      <c r="AD25" s="660">
        <v>15681780</v>
      </c>
      <c r="AE25" s="660"/>
      <c r="AF25" s="660"/>
      <c r="AG25" s="660"/>
      <c r="AH25" s="660"/>
      <c r="AI25" s="660"/>
      <c r="AJ25" s="660"/>
      <c r="AK25" s="660"/>
      <c r="AL25" s="624">
        <v>99.7</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4281812</v>
      </c>
      <c r="CS25" s="634"/>
      <c r="CT25" s="634"/>
      <c r="CU25" s="634"/>
      <c r="CV25" s="634"/>
      <c r="CW25" s="634"/>
      <c r="CX25" s="634"/>
      <c r="CY25" s="635"/>
      <c r="CZ25" s="624">
        <v>16</v>
      </c>
      <c r="DA25" s="636"/>
      <c r="DB25" s="636"/>
      <c r="DC25" s="637"/>
      <c r="DD25" s="627">
        <v>3889570</v>
      </c>
      <c r="DE25" s="634"/>
      <c r="DF25" s="634"/>
      <c r="DG25" s="634"/>
      <c r="DH25" s="634"/>
      <c r="DI25" s="634"/>
      <c r="DJ25" s="634"/>
      <c r="DK25" s="635"/>
      <c r="DL25" s="627">
        <v>3846115</v>
      </c>
      <c r="DM25" s="634"/>
      <c r="DN25" s="634"/>
      <c r="DO25" s="634"/>
      <c r="DP25" s="634"/>
      <c r="DQ25" s="634"/>
      <c r="DR25" s="634"/>
      <c r="DS25" s="634"/>
      <c r="DT25" s="634"/>
      <c r="DU25" s="634"/>
      <c r="DV25" s="635"/>
      <c r="DW25" s="624">
        <v>24.4</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5093</v>
      </c>
      <c r="S26" s="622"/>
      <c r="T26" s="622"/>
      <c r="U26" s="622"/>
      <c r="V26" s="622"/>
      <c r="W26" s="622"/>
      <c r="X26" s="622"/>
      <c r="Y26" s="623"/>
      <c r="Z26" s="659">
        <v>0</v>
      </c>
      <c r="AA26" s="659"/>
      <c r="AB26" s="659"/>
      <c r="AC26" s="659"/>
      <c r="AD26" s="660">
        <v>5093</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2197378</v>
      </c>
      <c r="CS26" s="622"/>
      <c r="CT26" s="622"/>
      <c r="CU26" s="622"/>
      <c r="CV26" s="622"/>
      <c r="CW26" s="622"/>
      <c r="CX26" s="622"/>
      <c r="CY26" s="623"/>
      <c r="CZ26" s="624">
        <v>8.1999999999999993</v>
      </c>
      <c r="DA26" s="636"/>
      <c r="DB26" s="636"/>
      <c r="DC26" s="637"/>
      <c r="DD26" s="627">
        <v>2012973</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277190</v>
      </c>
      <c r="S27" s="622"/>
      <c r="T27" s="622"/>
      <c r="U27" s="622"/>
      <c r="V27" s="622"/>
      <c r="W27" s="622"/>
      <c r="X27" s="622"/>
      <c r="Y27" s="623"/>
      <c r="Z27" s="659">
        <v>1</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5284350</v>
      </c>
      <c r="BH27" s="622"/>
      <c r="BI27" s="622"/>
      <c r="BJ27" s="622"/>
      <c r="BK27" s="622"/>
      <c r="BL27" s="622"/>
      <c r="BM27" s="622"/>
      <c r="BN27" s="623"/>
      <c r="BO27" s="659">
        <v>100</v>
      </c>
      <c r="BP27" s="659"/>
      <c r="BQ27" s="659"/>
      <c r="BR27" s="659"/>
      <c r="BS27" s="660">
        <v>142910</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4836966</v>
      </c>
      <c r="CS27" s="634"/>
      <c r="CT27" s="634"/>
      <c r="CU27" s="634"/>
      <c r="CV27" s="634"/>
      <c r="CW27" s="634"/>
      <c r="CX27" s="634"/>
      <c r="CY27" s="635"/>
      <c r="CZ27" s="624">
        <v>18.100000000000001</v>
      </c>
      <c r="DA27" s="636"/>
      <c r="DB27" s="636"/>
      <c r="DC27" s="637"/>
      <c r="DD27" s="627">
        <v>1944441</v>
      </c>
      <c r="DE27" s="634"/>
      <c r="DF27" s="634"/>
      <c r="DG27" s="634"/>
      <c r="DH27" s="634"/>
      <c r="DI27" s="634"/>
      <c r="DJ27" s="634"/>
      <c r="DK27" s="635"/>
      <c r="DL27" s="627">
        <v>1111376</v>
      </c>
      <c r="DM27" s="634"/>
      <c r="DN27" s="634"/>
      <c r="DO27" s="634"/>
      <c r="DP27" s="634"/>
      <c r="DQ27" s="634"/>
      <c r="DR27" s="634"/>
      <c r="DS27" s="634"/>
      <c r="DT27" s="634"/>
      <c r="DU27" s="634"/>
      <c r="DV27" s="635"/>
      <c r="DW27" s="624">
        <v>7.1</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213556</v>
      </c>
      <c r="S28" s="622"/>
      <c r="T28" s="622"/>
      <c r="U28" s="622"/>
      <c r="V28" s="622"/>
      <c r="W28" s="622"/>
      <c r="X28" s="622"/>
      <c r="Y28" s="623"/>
      <c r="Z28" s="659">
        <v>0.8</v>
      </c>
      <c r="AA28" s="659"/>
      <c r="AB28" s="659"/>
      <c r="AC28" s="659"/>
      <c r="AD28" s="660">
        <v>8927</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3357763</v>
      </c>
      <c r="CS28" s="622"/>
      <c r="CT28" s="622"/>
      <c r="CU28" s="622"/>
      <c r="CV28" s="622"/>
      <c r="CW28" s="622"/>
      <c r="CX28" s="622"/>
      <c r="CY28" s="623"/>
      <c r="CZ28" s="624">
        <v>12.6</v>
      </c>
      <c r="DA28" s="636"/>
      <c r="DB28" s="636"/>
      <c r="DC28" s="637"/>
      <c r="DD28" s="627">
        <v>3314921</v>
      </c>
      <c r="DE28" s="622"/>
      <c r="DF28" s="622"/>
      <c r="DG28" s="622"/>
      <c r="DH28" s="622"/>
      <c r="DI28" s="622"/>
      <c r="DJ28" s="622"/>
      <c r="DK28" s="623"/>
      <c r="DL28" s="627">
        <v>3313621</v>
      </c>
      <c r="DM28" s="622"/>
      <c r="DN28" s="622"/>
      <c r="DO28" s="622"/>
      <c r="DP28" s="622"/>
      <c r="DQ28" s="622"/>
      <c r="DR28" s="622"/>
      <c r="DS28" s="622"/>
      <c r="DT28" s="622"/>
      <c r="DU28" s="622"/>
      <c r="DV28" s="623"/>
      <c r="DW28" s="624">
        <v>21</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144019</v>
      </c>
      <c r="S29" s="622"/>
      <c r="T29" s="622"/>
      <c r="U29" s="622"/>
      <c r="V29" s="622"/>
      <c r="W29" s="622"/>
      <c r="X29" s="622"/>
      <c r="Y29" s="623"/>
      <c r="Z29" s="659">
        <v>0.5</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3357518</v>
      </c>
      <c r="CS29" s="634"/>
      <c r="CT29" s="634"/>
      <c r="CU29" s="634"/>
      <c r="CV29" s="634"/>
      <c r="CW29" s="634"/>
      <c r="CX29" s="634"/>
      <c r="CY29" s="635"/>
      <c r="CZ29" s="624">
        <v>12.6</v>
      </c>
      <c r="DA29" s="636"/>
      <c r="DB29" s="636"/>
      <c r="DC29" s="637"/>
      <c r="DD29" s="627">
        <v>3314676</v>
      </c>
      <c r="DE29" s="634"/>
      <c r="DF29" s="634"/>
      <c r="DG29" s="634"/>
      <c r="DH29" s="634"/>
      <c r="DI29" s="634"/>
      <c r="DJ29" s="634"/>
      <c r="DK29" s="635"/>
      <c r="DL29" s="627">
        <v>3313376</v>
      </c>
      <c r="DM29" s="634"/>
      <c r="DN29" s="634"/>
      <c r="DO29" s="634"/>
      <c r="DP29" s="634"/>
      <c r="DQ29" s="634"/>
      <c r="DR29" s="634"/>
      <c r="DS29" s="634"/>
      <c r="DT29" s="634"/>
      <c r="DU29" s="634"/>
      <c r="DV29" s="635"/>
      <c r="DW29" s="624">
        <v>21</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3063900</v>
      </c>
      <c r="S30" s="622"/>
      <c r="T30" s="622"/>
      <c r="U30" s="622"/>
      <c r="V30" s="622"/>
      <c r="W30" s="622"/>
      <c r="X30" s="622"/>
      <c r="Y30" s="623"/>
      <c r="Z30" s="659">
        <v>11.2</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3302881</v>
      </c>
      <c r="CS30" s="622"/>
      <c r="CT30" s="622"/>
      <c r="CU30" s="622"/>
      <c r="CV30" s="622"/>
      <c r="CW30" s="622"/>
      <c r="CX30" s="622"/>
      <c r="CY30" s="623"/>
      <c r="CZ30" s="624">
        <v>12.4</v>
      </c>
      <c r="DA30" s="636"/>
      <c r="DB30" s="636"/>
      <c r="DC30" s="637"/>
      <c r="DD30" s="627">
        <v>3262181</v>
      </c>
      <c r="DE30" s="622"/>
      <c r="DF30" s="622"/>
      <c r="DG30" s="622"/>
      <c r="DH30" s="622"/>
      <c r="DI30" s="622"/>
      <c r="DJ30" s="622"/>
      <c r="DK30" s="623"/>
      <c r="DL30" s="627">
        <v>3260881</v>
      </c>
      <c r="DM30" s="622"/>
      <c r="DN30" s="622"/>
      <c r="DO30" s="622"/>
      <c r="DP30" s="622"/>
      <c r="DQ30" s="622"/>
      <c r="DR30" s="622"/>
      <c r="DS30" s="622"/>
      <c r="DT30" s="622"/>
      <c r="DU30" s="622"/>
      <c r="DV30" s="623"/>
      <c r="DW30" s="624">
        <v>20.7</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99.2</v>
      </c>
      <c r="BH31" s="684"/>
      <c r="BI31" s="684"/>
      <c r="BJ31" s="684"/>
      <c r="BK31" s="684"/>
      <c r="BL31" s="684"/>
      <c r="BM31" s="685">
        <v>97.7</v>
      </c>
      <c r="BN31" s="684"/>
      <c r="BO31" s="684"/>
      <c r="BP31" s="684"/>
      <c r="BQ31" s="686"/>
      <c r="BR31" s="683">
        <v>99.2</v>
      </c>
      <c r="BS31" s="684"/>
      <c r="BT31" s="684"/>
      <c r="BU31" s="684"/>
      <c r="BV31" s="684"/>
      <c r="BW31" s="684"/>
      <c r="BX31" s="685">
        <v>97.8</v>
      </c>
      <c r="BY31" s="684"/>
      <c r="BZ31" s="684"/>
      <c r="CA31" s="684"/>
      <c r="CB31" s="686"/>
      <c r="CD31" s="642"/>
      <c r="CE31" s="643"/>
      <c r="CF31" s="618" t="s">
        <v>300</v>
      </c>
      <c r="CG31" s="619"/>
      <c r="CH31" s="619"/>
      <c r="CI31" s="619"/>
      <c r="CJ31" s="619"/>
      <c r="CK31" s="619"/>
      <c r="CL31" s="619"/>
      <c r="CM31" s="619"/>
      <c r="CN31" s="619"/>
      <c r="CO31" s="619"/>
      <c r="CP31" s="619"/>
      <c r="CQ31" s="620"/>
      <c r="CR31" s="621">
        <v>54637</v>
      </c>
      <c r="CS31" s="634"/>
      <c r="CT31" s="634"/>
      <c r="CU31" s="634"/>
      <c r="CV31" s="634"/>
      <c r="CW31" s="634"/>
      <c r="CX31" s="634"/>
      <c r="CY31" s="635"/>
      <c r="CZ31" s="624">
        <v>0.2</v>
      </c>
      <c r="DA31" s="636"/>
      <c r="DB31" s="636"/>
      <c r="DC31" s="637"/>
      <c r="DD31" s="627">
        <v>52495</v>
      </c>
      <c r="DE31" s="634"/>
      <c r="DF31" s="634"/>
      <c r="DG31" s="634"/>
      <c r="DH31" s="634"/>
      <c r="DI31" s="634"/>
      <c r="DJ31" s="634"/>
      <c r="DK31" s="635"/>
      <c r="DL31" s="627">
        <v>52495</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1641513</v>
      </c>
      <c r="S32" s="622"/>
      <c r="T32" s="622"/>
      <c r="U32" s="622"/>
      <c r="V32" s="622"/>
      <c r="W32" s="622"/>
      <c r="X32" s="622"/>
      <c r="Y32" s="623"/>
      <c r="Z32" s="659">
        <v>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99.3</v>
      </c>
      <c r="BH32" s="634"/>
      <c r="BI32" s="634"/>
      <c r="BJ32" s="634"/>
      <c r="BK32" s="634"/>
      <c r="BL32" s="634"/>
      <c r="BM32" s="625">
        <v>98.2</v>
      </c>
      <c r="BN32" s="634"/>
      <c r="BO32" s="634"/>
      <c r="BP32" s="634"/>
      <c r="BQ32" s="657"/>
      <c r="BR32" s="687">
        <v>99.3</v>
      </c>
      <c r="BS32" s="634"/>
      <c r="BT32" s="634"/>
      <c r="BU32" s="634"/>
      <c r="BV32" s="634"/>
      <c r="BW32" s="634"/>
      <c r="BX32" s="625">
        <v>98.4</v>
      </c>
      <c r="BY32" s="634"/>
      <c r="BZ32" s="634"/>
      <c r="CA32" s="634"/>
      <c r="CB32" s="657"/>
      <c r="CD32" s="644"/>
      <c r="CE32" s="645"/>
      <c r="CF32" s="618" t="s">
        <v>304</v>
      </c>
      <c r="CG32" s="619"/>
      <c r="CH32" s="619"/>
      <c r="CI32" s="619"/>
      <c r="CJ32" s="619"/>
      <c r="CK32" s="619"/>
      <c r="CL32" s="619"/>
      <c r="CM32" s="619"/>
      <c r="CN32" s="619"/>
      <c r="CO32" s="619"/>
      <c r="CP32" s="619"/>
      <c r="CQ32" s="620"/>
      <c r="CR32" s="621">
        <v>245</v>
      </c>
      <c r="CS32" s="622"/>
      <c r="CT32" s="622"/>
      <c r="CU32" s="622"/>
      <c r="CV32" s="622"/>
      <c r="CW32" s="622"/>
      <c r="CX32" s="622"/>
      <c r="CY32" s="623"/>
      <c r="CZ32" s="624">
        <v>0</v>
      </c>
      <c r="DA32" s="636"/>
      <c r="DB32" s="636"/>
      <c r="DC32" s="637"/>
      <c r="DD32" s="627">
        <v>245</v>
      </c>
      <c r="DE32" s="622"/>
      <c r="DF32" s="622"/>
      <c r="DG32" s="622"/>
      <c r="DH32" s="622"/>
      <c r="DI32" s="622"/>
      <c r="DJ32" s="622"/>
      <c r="DK32" s="623"/>
      <c r="DL32" s="627">
        <v>245</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148275</v>
      </c>
      <c r="S33" s="622"/>
      <c r="T33" s="622"/>
      <c r="U33" s="622"/>
      <c r="V33" s="622"/>
      <c r="W33" s="622"/>
      <c r="X33" s="622"/>
      <c r="Y33" s="623"/>
      <c r="Z33" s="659">
        <v>0.5</v>
      </c>
      <c r="AA33" s="659"/>
      <c r="AB33" s="659"/>
      <c r="AC33" s="659"/>
      <c r="AD33" s="660">
        <v>25967</v>
      </c>
      <c r="AE33" s="660"/>
      <c r="AF33" s="660"/>
      <c r="AG33" s="660"/>
      <c r="AH33" s="660"/>
      <c r="AI33" s="660"/>
      <c r="AJ33" s="660"/>
      <c r="AK33" s="660"/>
      <c r="AL33" s="624">
        <v>0.2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v>
      </c>
      <c r="BH33" s="606"/>
      <c r="BI33" s="606"/>
      <c r="BJ33" s="606"/>
      <c r="BK33" s="606"/>
      <c r="BL33" s="606"/>
      <c r="BM33" s="652">
        <v>97.1</v>
      </c>
      <c r="BN33" s="606"/>
      <c r="BO33" s="606"/>
      <c r="BP33" s="606"/>
      <c r="BQ33" s="669"/>
      <c r="BR33" s="682">
        <v>99</v>
      </c>
      <c r="BS33" s="606"/>
      <c r="BT33" s="606"/>
      <c r="BU33" s="606"/>
      <c r="BV33" s="606"/>
      <c r="BW33" s="606"/>
      <c r="BX33" s="652">
        <v>97.1</v>
      </c>
      <c r="BY33" s="606"/>
      <c r="BZ33" s="606"/>
      <c r="CA33" s="606"/>
      <c r="CB33" s="669"/>
      <c r="CD33" s="618" t="s">
        <v>307</v>
      </c>
      <c r="CE33" s="619"/>
      <c r="CF33" s="619"/>
      <c r="CG33" s="619"/>
      <c r="CH33" s="619"/>
      <c r="CI33" s="619"/>
      <c r="CJ33" s="619"/>
      <c r="CK33" s="619"/>
      <c r="CL33" s="619"/>
      <c r="CM33" s="619"/>
      <c r="CN33" s="619"/>
      <c r="CO33" s="619"/>
      <c r="CP33" s="619"/>
      <c r="CQ33" s="620"/>
      <c r="CR33" s="621">
        <v>12185190</v>
      </c>
      <c r="CS33" s="634"/>
      <c r="CT33" s="634"/>
      <c r="CU33" s="634"/>
      <c r="CV33" s="634"/>
      <c r="CW33" s="634"/>
      <c r="CX33" s="634"/>
      <c r="CY33" s="635"/>
      <c r="CZ33" s="624">
        <v>45.6</v>
      </c>
      <c r="DA33" s="636"/>
      <c r="DB33" s="636"/>
      <c r="DC33" s="637"/>
      <c r="DD33" s="627">
        <v>9087800</v>
      </c>
      <c r="DE33" s="634"/>
      <c r="DF33" s="634"/>
      <c r="DG33" s="634"/>
      <c r="DH33" s="634"/>
      <c r="DI33" s="634"/>
      <c r="DJ33" s="634"/>
      <c r="DK33" s="635"/>
      <c r="DL33" s="627">
        <v>7222660</v>
      </c>
      <c r="DM33" s="634"/>
      <c r="DN33" s="634"/>
      <c r="DO33" s="634"/>
      <c r="DP33" s="634"/>
      <c r="DQ33" s="634"/>
      <c r="DR33" s="634"/>
      <c r="DS33" s="634"/>
      <c r="DT33" s="634"/>
      <c r="DU33" s="634"/>
      <c r="DV33" s="635"/>
      <c r="DW33" s="624">
        <v>45.8</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712856</v>
      </c>
      <c r="S34" s="622"/>
      <c r="T34" s="622"/>
      <c r="U34" s="622"/>
      <c r="V34" s="622"/>
      <c r="W34" s="622"/>
      <c r="X34" s="622"/>
      <c r="Y34" s="623"/>
      <c r="Z34" s="659">
        <v>2.6</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3660534</v>
      </c>
      <c r="CS34" s="622"/>
      <c r="CT34" s="622"/>
      <c r="CU34" s="622"/>
      <c r="CV34" s="622"/>
      <c r="CW34" s="622"/>
      <c r="CX34" s="622"/>
      <c r="CY34" s="623"/>
      <c r="CZ34" s="624">
        <v>13.7</v>
      </c>
      <c r="DA34" s="636"/>
      <c r="DB34" s="636"/>
      <c r="DC34" s="637"/>
      <c r="DD34" s="627">
        <v>2728119</v>
      </c>
      <c r="DE34" s="622"/>
      <c r="DF34" s="622"/>
      <c r="DG34" s="622"/>
      <c r="DH34" s="622"/>
      <c r="DI34" s="622"/>
      <c r="DJ34" s="622"/>
      <c r="DK34" s="623"/>
      <c r="DL34" s="627">
        <v>2234301</v>
      </c>
      <c r="DM34" s="622"/>
      <c r="DN34" s="622"/>
      <c r="DO34" s="622"/>
      <c r="DP34" s="622"/>
      <c r="DQ34" s="622"/>
      <c r="DR34" s="622"/>
      <c r="DS34" s="622"/>
      <c r="DT34" s="622"/>
      <c r="DU34" s="622"/>
      <c r="DV34" s="623"/>
      <c r="DW34" s="624">
        <v>14.2</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1926505</v>
      </c>
      <c r="S35" s="622"/>
      <c r="T35" s="622"/>
      <c r="U35" s="622"/>
      <c r="V35" s="622"/>
      <c r="W35" s="622"/>
      <c r="X35" s="622"/>
      <c r="Y35" s="623"/>
      <c r="Z35" s="659">
        <v>7</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230740</v>
      </c>
      <c r="CS35" s="634"/>
      <c r="CT35" s="634"/>
      <c r="CU35" s="634"/>
      <c r="CV35" s="634"/>
      <c r="CW35" s="634"/>
      <c r="CX35" s="634"/>
      <c r="CY35" s="635"/>
      <c r="CZ35" s="624">
        <v>0.9</v>
      </c>
      <c r="DA35" s="636"/>
      <c r="DB35" s="636"/>
      <c r="DC35" s="637"/>
      <c r="DD35" s="627">
        <v>151475</v>
      </c>
      <c r="DE35" s="634"/>
      <c r="DF35" s="634"/>
      <c r="DG35" s="634"/>
      <c r="DH35" s="634"/>
      <c r="DI35" s="634"/>
      <c r="DJ35" s="634"/>
      <c r="DK35" s="635"/>
      <c r="DL35" s="627">
        <v>84335</v>
      </c>
      <c r="DM35" s="634"/>
      <c r="DN35" s="634"/>
      <c r="DO35" s="634"/>
      <c r="DP35" s="634"/>
      <c r="DQ35" s="634"/>
      <c r="DR35" s="634"/>
      <c r="DS35" s="634"/>
      <c r="DT35" s="634"/>
      <c r="DU35" s="634"/>
      <c r="DV35" s="635"/>
      <c r="DW35" s="624">
        <v>0.5</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717624</v>
      </c>
      <c r="S36" s="622"/>
      <c r="T36" s="622"/>
      <c r="U36" s="622"/>
      <c r="V36" s="622"/>
      <c r="W36" s="622"/>
      <c r="X36" s="622"/>
      <c r="Y36" s="623"/>
      <c r="Z36" s="659">
        <v>2.6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4371502</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155969</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4003295</v>
      </c>
      <c r="CS36" s="622"/>
      <c r="CT36" s="622"/>
      <c r="CU36" s="622"/>
      <c r="CV36" s="622"/>
      <c r="CW36" s="622"/>
      <c r="CX36" s="622"/>
      <c r="CY36" s="623"/>
      <c r="CZ36" s="624">
        <v>15</v>
      </c>
      <c r="DA36" s="636"/>
      <c r="DB36" s="636"/>
      <c r="DC36" s="637"/>
      <c r="DD36" s="627">
        <v>3425665</v>
      </c>
      <c r="DE36" s="622"/>
      <c r="DF36" s="622"/>
      <c r="DG36" s="622"/>
      <c r="DH36" s="622"/>
      <c r="DI36" s="622"/>
      <c r="DJ36" s="622"/>
      <c r="DK36" s="623"/>
      <c r="DL36" s="627">
        <v>3050447</v>
      </c>
      <c r="DM36" s="622"/>
      <c r="DN36" s="622"/>
      <c r="DO36" s="622"/>
      <c r="DP36" s="622"/>
      <c r="DQ36" s="622"/>
      <c r="DR36" s="622"/>
      <c r="DS36" s="622"/>
      <c r="DT36" s="622"/>
      <c r="DU36" s="622"/>
      <c r="DV36" s="623"/>
      <c r="DW36" s="624">
        <v>19.399999999999999</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587292</v>
      </c>
      <c r="S37" s="622"/>
      <c r="T37" s="622"/>
      <c r="U37" s="622"/>
      <c r="V37" s="622"/>
      <c r="W37" s="622"/>
      <c r="X37" s="622"/>
      <c r="Y37" s="623"/>
      <c r="Z37" s="659">
        <v>2.1</v>
      </c>
      <c r="AA37" s="659"/>
      <c r="AB37" s="659"/>
      <c r="AC37" s="659"/>
      <c r="AD37" s="660">
        <v>273</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1340000</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86390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1628774</v>
      </c>
      <c r="CS37" s="634"/>
      <c r="CT37" s="634"/>
      <c r="CU37" s="634"/>
      <c r="CV37" s="634"/>
      <c r="CW37" s="634"/>
      <c r="CX37" s="634"/>
      <c r="CY37" s="635"/>
      <c r="CZ37" s="624">
        <v>6.1</v>
      </c>
      <c r="DA37" s="636"/>
      <c r="DB37" s="636"/>
      <c r="DC37" s="637"/>
      <c r="DD37" s="627">
        <v>1385337</v>
      </c>
      <c r="DE37" s="634"/>
      <c r="DF37" s="634"/>
      <c r="DG37" s="634"/>
      <c r="DH37" s="634"/>
      <c r="DI37" s="634"/>
      <c r="DJ37" s="634"/>
      <c r="DK37" s="635"/>
      <c r="DL37" s="627">
        <v>1360953</v>
      </c>
      <c r="DM37" s="634"/>
      <c r="DN37" s="634"/>
      <c r="DO37" s="634"/>
      <c r="DP37" s="634"/>
      <c r="DQ37" s="634"/>
      <c r="DR37" s="634"/>
      <c r="DS37" s="634"/>
      <c r="DT37" s="634"/>
      <c r="DU37" s="634"/>
      <c r="DV37" s="635"/>
      <c r="DW37" s="624">
        <v>8.6</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1393193</v>
      </c>
      <c r="S38" s="622"/>
      <c r="T38" s="622"/>
      <c r="U38" s="622"/>
      <c r="V38" s="622"/>
      <c r="W38" s="622"/>
      <c r="X38" s="622"/>
      <c r="Y38" s="623"/>
      <c r="Z38" s="659">
        <v>5.0999999999999996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527153</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5699</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2368029</v>
      </c>
      <c r="CS38" s="622"/>
      <c r="CT38" s="622"/>
      <c r="CU38" s="622"/>
      <c r="CV38" s="622"/>
      <c r="CW38" s="622"/>
      <c r="CX38" s="622"/>
      <c r="CY38" s="623"/>
      <c r="CZ38" s="624">
        <v>8.9</v>
      </c>
      <c r="DA38" s="636"/>
      <c r="DB38" s="636"/>
      <c r="DC38" s="637"/>
      <c r="DD38" s="627">
        <v>1950316</v>
      </c>
      <c r="DE38" s="622"/>
      <c r="DF38" s="622"/>
      <c r="DG38" s="622"/>
      <c r="DH38" s="622"/>
      <c r="DI38" s="622"/>
      <c r="DJ38" s="622"/>
      <c r="DK38" s="623"/>
      <c r="DL38" s="627">
        <v>1850561</v>
      </c>
      <c r="DM38" s="622"/>
      <c r="DN38" s="622"/>
      <c r="DO38" s="622"/>
      <c r="DP38" s="622"/>
      <c r="DQ38" s="622"/>
      <c r="DR38" s="622"/>
      <c r="DS38" s="622"/>
      <c r="DT38" s="622"/>
      <c r="DU38" s="622"/>
      <c r="DV38" s="623"/>
      <c r="DW38" s="624">
        <v>11.7</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136320</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8202</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1129624</v>
      </c>
      <c r="CS39" s="634"/>
      <c r="CT39" s="634"/>
      <c r="CU39" s="634"/>
      <c r="CV39" s="634"/>
      <c r="CW39" s="634"/>
      <c r="CX39" s="634"/>
      <c r="CY39" s="635"/>
      <c r="CZ39" s="624">
        <v>4.2</v>
      </c>
      <c r="DA39" s="636"/>
      <c r="DB39" s="636"/>
      <c r="DC39" s="637"/>
      <c r="DD39" s="627">
        <v>389829</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40493</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22500</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89</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792968</v>
      </c>
      <c r="CS40" s="622"/>
      <c r="CT40" s="622"/>
      <c r="CU40" s="622"/>
      <c r="CV40" s="622"/>
      <c r="CW40" s="622"/>
      <c r="CX40" s="622"/>
      <c r="CY40" s="623"/>
      <c r="CZ40" s="624">
        <v>3</v>
      </c>
      <c r="DA40" s="636"/>
      <c r="DB40" s="636"/>
      <c r="DC40" s="637"/>
      <c r="DD40" s="627">
        <v>442396</v>
      </c>
      <c r="DE40" s="622"/>
      <c r="DF40" s="622"/>
      <c r="DG40" s="622"/>
      <c r="DH40" s="622"/>
      <c r="DI40" s="622"/>
      <c r="DJ40" s="622"/>
      <c r="DK40" s="623"/>
      <c r="DL40" s="627">
        <v>3016</v>
      </c>
      <c r="DM40" s="622"/>
      <c r="DN40" s="622"/>
      <c r="DO40" s="622"/>
      <c r="DP40" s="622"/>
      <c r="DQ40" s="622"/>
      <c r="DR40" s="622"/>
      <c r="DS40" s="622"/>
      <c r="DT40" s="622"/>
      <c r="DU40" s="622"/>
      <c r="DV40" s="623"/>
      <c r="DW40" s="624">
        <v>0</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27367636</v>
      </c>
      <c r="S41" s="646"/>
      <c r="T41" s="646"/>
      <c r="U41" s="646"/>
      <c r="V41" s="646"/>
      <c r="W41" s="646"/>
      <c r="X41" s="646"/>
      <c r="Y41" s="649"/>
      <c r="Z41" s="650">
        <v>100</v>
      </c>
      <c r="AA41" s="650"/>
      <c r="AB41" s="650"/>
      <c r="AC41" s="650"/>
      <c r="AD41" s="651">
        <v>15722040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409132</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1936397</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459</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2043195</v>
      </c>
      <c r="CS42" s="634"/>
      <c r="CT42" s="634"/>
      <c r="CU42" s="634"/>
      <c r="CV42" s="634"/>
      <c r="CW42" s="634"/>
      <c r="CX42" s="634"/>
      <c r="CY42" s="635"/>
      <c r="CZ42" s="624">
        <v>7.7</v>
      </c>
      <c r="DA42" s="636"/>
      <c r="DB42" s="636"/>
      <c r="DC42" s="637"/>
      <c r="DD42" s="627">
        <v>382876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43684</v>
      </c>
      <c r="CS43" s="634"/>
      <c r="CT43" s="634"/>
      <c r="CU43" s="634"/>
      <c r="CV43" s="634"/>
      <c r="CW43" s="634"/>
      <c r="CX43" s="634"/>
      <c r="CY43" s="635"/>
      <c r="CZ43" s="624">
        <v>0.2</v>
      </c>
      <c r="DA43" s="636"/>
      <c r="DB43" s="636"/>
      <c r="DC43" s="637"/>
      <c r="DD43" s="627">
        <v>43684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2043195</v>
      </c>
      <c r="CS44" s="622"/>
      <c r="CT44" s="622"/>
      <c r="CU44" s="622"/>
      <c r="CV44" s="622"/>
      <c r="CW44" s="622"/>
      <c r="CX44" s="622"/>
      <c r="CY44" s="623"/>
      <c r="CZ44" s="624">
        <v>7.7</v>
      </c>
      <c r="DA44" s="625"/>
      <c r="DB44" s="625"/>
      <c r="DC44" s="626"/>
      <c r="DD44" s="627">
        <v>382876</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389641</v>
      </c>
      <c r="CS45" s="634"/>
      <c r="CT45" s="634"/>
      <c r="CU45" s="634"/>
      <c r="CV45" s="634"/>
      <c r="CW45" s="634"/>
      <c r="CX45" s="634"/>
      <c r="CY45" s="635"/>
      <c r="CZ45" s="624">
        <v>1.5</v>
      </c>
      <c r="DA45" s="636"/>
      <c r="DB45" s="636"/>
      <c r="DC45" s="637"/>
      <c r="DD45" s="627">
        <v>21921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1568465</v>
      </c>
      <c r="CS46" s="622"/>
      <c r="CT46" s="622"/>
      <c r="CU46" s="622"/>
      <c r="CV46" s="622"/>
      <c r="CW46" s="622"/>
      <c r="CX46" s="622"/>
      <c r="CY46" s="623"/>
      <c r="CZ46" s="624">
        <v>5.9</v>
      </c>
      <c r="DA46" s="625"/>
      <c r="DB46" s="625"/>
      <c r="DC46" s="626"/>
      <c r="DD46" s="627">
        <v>355409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26704926</v>
      </c>
      <c r="CS49" s="606"/>
      <c r="CT49" s="606"/>
      <c r="CU49" s="606"/>
      <c r="CV49" s="606"/>
      <c r="CW49" s="606"/>
      <c r="CX49" s="606"/>
      <c r="CY49" s="607"/>
      <c r="CZ49" s="608">
        <v>100</v>
      </c>
      <c r="DA49" s="609"/>
      <c r="DB49" s="609"/>
      <c r="DC49" s="610"/>
      <c r="DD49" s="611">
        <v>18619608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Z8MZxxG474l2xPtmds5G0rGc6WBamNFYP0M+k0FTZvgE5IdWXm8kxT6hwC8nb+XrzCwiz2xgwLW4frjirLNAKA==" saltValue="ymlx31gxhBBReMdT90rOR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27325</v>
      </c>
      <c r="R7" s="1103"/>
      <c r="S7" s="1103"/>
      <c r="T7" s="1103"/>
      <c r="U7" s="1103"/>
      <c r="V7" s="1103">
        <v>26683</v>
      </c>
      <c r="W7" s="1103"/>
      <c r="X7" s="1103"/>
      <c r="Y7" s="1103"/>
      <c r="Z7" s="1103"/>
      <c r="AA7" s="1103">
        <v>642</v>
      </c>
      <c r="AB7" s="1103"/>
      <c r="AC7" s="1103"/>
      <c r="AD7" s="1103"/>
      <c r="AE7" s="1104"/>
      <c r="AF7" s="1105">
        <v>434</v>
      </c>
      <c r="AG7" s="1106"/>
      <c r="AH7" s="1106"/>
      <c r="AI7" s="1106"/>
      <c r="AJ7" s="1107"/>
      <c r="AK7" s="1108">
        <v>1850</v>
      </c>
      <c r="AL7" s="1109"/>
      <c r="AM7" s="1109"/>
      <c r="AN7" s="1109"/>
      <c r="AO7" s="1109"/>
      <c r="AP7" s="1109">
        <v>15570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577</v>
      </c>
      <c r="BS7" s="1099" t="s">
        <v>565</v>
      </c>
      <c r="BT7" s="1100"/>
      <c r="BU7" s="1100"/>
      <c r="BV7" s="1100"/>
      <c r="BW7" s="1100"/>
      <c r="BX7" s="1100"/>
      <c r="BY7" s="1100"/>
      <c r="BZ7" s="1100"/>
      <c r="CA7" s="1100"/>
      <c r="CB7" s="1100"/>
      <c r="CC7" s="1100"/>
      <c r="CD7" s="1100"/>
      <c r="CE7" s="1100"/>
      <c r="CF7" s="1100"/>
      <c r="CG7" s="1112"/>
      <c r="CH7" s="1096">
        <v>0</v>
      </c>
      <c r="CI7" s="1097"/>
      <c r="CJ7" s="1097"/>
      <c r="CK7" s="1097"/>
      <c r="CL7" s="1098"/>
      <c r="CM7" s="1096">
        <v>15</v>
      </c>
      <c r="CN7" s="1097"/>
      <c r="CO7" s="1097"/>
      <c r="CP7" s="1097"/>
      <c r="CQ7" s="1098"/>
      <c r="CR7" s="1096">
        <v>5</v>
      </c>
      <c r="CS7" s="1097"/>
      <c r="CT7" s="1097"/>
      <c r="CU7" s="1097"/>
      <c r="CV7" s="1098"/>
      <c r="CW7" s="1096" t="s">
        <v>571</v>
      </c>
      <c r="CX7" s="1097"/>
      <c r="CY7" s="1097"/>
      <c r="CZ7" s="1097"/>
      <c r="DA7" s="1098"/>
      <c r="DB7" s="1096" t="s">
        <v>571</v>
      </c>
      <c r="DC7" s="1097"/>
      <c r="DD7" s="1097"/>
      <c r="DE7" s="1097"/>
      <c r="DF7" s="1098"/>
      <c r="DG7" s="1096">
        <v>167</v>
      </c>
      <c r="DH7" s="1097"/>
      <c r="DI7" s="1097"/>
      <c r="DJ7" s="1097"/>
      <c r="DK7" s="1098"/>
      <c r="DL7" s="1096" t="s">
        <v>571</v>
      </c>
      <c r="DM7" s="1097"/>
      <c r="DN7" s="1097"/>
      <c r="DO7" s="1097"/>
      <c r="DP7" s="1098"/>
      <c r="DQ7" s="1096">
        <v>151</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82</v>
      </c>
      <c r="R8" s="1039"/>
      <c r="S8" s="1039"/>
      <c r="T8" s="1039"/>
      <c r="U8" s="1039"/>
      <c r="V8" s="1039">
        <v>62</v>
      </c>
      <c r="W8" s="1039"/>
      <c r="X8" s="1039"/>
      <c r="Y8" s="1039"/>
      <c r="Z8" s="1039"/>
      <c r="AA8" s="1039">
        <v>21</v>
      </c>
      <c r="AB8" s="1039"/>
      <c r="AC8" s="1039"/>
      <c r="AD8" s="1039"/>
      <c r="AE8" s="1040"/>
      <c r="AF8" s="1035">
        <v>21</v>
      </c>
      <c r="AG8" s="1036"/>
      <c r="AH8" s="1036"/>
      <c r="AI8" s="1036"/>
      <c r="AJ8" s="1037"/>
      <c r="AK8" s="1080">
        <v>3</v>
      </c>
      <c r="AL8" s="1081"/>
      <c r="AM8" s="1081"/>
      <c r="AN8" s="1081"/>
      <c r="AO8" s="1081"/>
      <c r="AP8" s="1081" t="s">
        <v>571</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566</v>
      </c>
      <c r="BT8" s="993"/>
      <c r="BU8" s="993"/>
      <c r="BV8" s="993"/>
      <c r="BW8" s="993"/>
      <c r="BX8" s="993"/>
      <c r="BY8" s="993"/>
      <c r="BZ8" s="993"/>
      <c r="CA8" s="993"/>
      <c r="CB8" s="993"/>
      <c r="CC8" s="993"/>
      <c r="CD8" s="993"/>
      <c r="CE8" s="993"/>
      <c r="CF8" s="993"/>
      <c r="CG8" s="1014"/>
      <c r="CH8" s="989">
        <v>4</v>
      </c>
      <c r="CI8" s="990"/>
      <c r="CJ8" s="990"/>
      <c r="CK8" s="990"/>
      <c r="CL8" s="991"/>
      <c r="CM8" s="989">
        <v>72</v>
      </c>
      <c r="CN8" s="990"/>
      <c r="CO8" s="990"/>
      <c r="CP8" s="990"/>
      <c r="CQ8" s="991"/>
      <c r="CR8" s="989">
        <v>41</v>
      </c>
      <c r="CS8" s="990"/>
      <c r="CT8" s="990"/>
      <c r="CU8" s="990"/>
      <c r="CV8" s="991"/>
      <c r="CW8" s="989" t="s">
        <v>571</v>
      </c>
      <c r="CX8" s="990"/>
      <c r="CY8" s="990"/>
      <c r="CZ8" s="990"/>
      <c r="DA8" s="991"/>
      <c r="DB8" s="989" t="s">
        <v>571</v>
      </c>
      <c r="DC8" s="990"/>
      <c r="DD8" s="990"/>
      <c r="DE8" s="990"/>
      <c r="DF8" s="991"/>
      <c r="DG8" s="989" t="s">
        <v>571</v>
      </c>
      <c r="DH8" s="990"/>
      <c r="DI8" s="990"/>
      <c r="DJ8" s="990"/>
      <c r="DK8" s="991"/>
      <c r="DL8" s="989" t="s">
        <v>571</v>
      </c>
      <c r="DM8" s="990"/>
      <c r="DN8" s="990"/>
      <c r="DO8" s="990"/>
      <c r="DP8" s="991"/>
      <c r="DQ8" s="989" t="s">
        <v>571</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567</v>
      </c>
      <c r="BT9" s="993"/>
      <c r="BU9" s="993"/>
      <c r="BV9" s="993"/>
      <c r="BW9" s="993"/>
      <c r="BX9" s="993"/>
      <c r="BY9" s="993"/>
      <c r="BZ9" s="993"/>
      <c r="CA9" s="993"/>
      <c r="CB9" s="993"/>
      <c r="CC9" s="993"/>
      <c r="CD9" s="993"/>
      <c r="CE9" s="993"/>
      <c r="CF9" s="993"/>
      <c r="CG9" s="1014"/>
      <c r="CH9" s="989">
        <v>23</v>
      </c>
      <c r="CI9" s="990"/>
      <c r="CJ9" s="990"/>
      <c r="CK9" s="990"/>
      <c r="CL9" s="991"/>
      <c r="CM9" s="989">
        <v>361</v>
      </c>
      <c r="CN9" s="990"/>
      <c r="CO9" s="990"/>
      <c r="CP9" s="990"/>
      <c r="CQ9" s="991"/>
      <c r="CR9" s="989">
        <v>98</v>
      </c>
      <c r="CS9" s="990"/>
      <c r="CT9" s="990"/>
      <c r="CU9" s="990"/>
      <c r="CV9" s="991"/>
      <c r="CW9" s="989">
        <v>12</v>
      </c>
      <c r="CX9" s="990"/>
      <c r="CY9" s="990"/>
      <c r="CZ9" s="990"/>
      <c r="DA9" s="991"/>
      <c r="DB9" s="989" t="s">
        <v>571</v>
      </c>
      <c r="DC9" s="990"/>
      <c r="DD9" s="990"/>
      <c r="DE9" s="990"/>
      <c r="DF9" s="991"/>
      <c r="DG9" s="989" t="s">
        <v>571</v>
      </c>
      <c r="DH9" s="990"/>
      <c r="DI9" s="990"/>
      <c r="DJ9" s="990"/>
      <c r="DK9" s="991"/>
      <c r="DL9" s="989" t="s">
        <v>571</v>
      </c>
      <c r="DM9" s="990"/>
      <c r="DN9" s="990"/>
      <c r="DO9" s="990"/>
      <c r="DP9" s="991"/>
      <c r="DQ9" s="989" t="s">
        <v>571</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568</v>
      </c>
      <c r="BT10" s="993"/>
      <c r="BU10" s="993"/>
      <c r="BV10" s="993"/>
      <c r="BW10" s="993"/>
      <c r="BX10" s="993"/>
      <c r="BY10" s="993"/>
      <c r="BZ10" s="993"/>
      <c r="CA10" s="993"/>
      <c r="CB10" s="993"/>
      <c r="CC10" s="993"/>
      <c r="CD10" s="993"/>
      <c r="CE10" s="993"/>
      <c r="CF10" s="993"/>
      <c r="CG10" s="1014"/>
      <c r="CH10" s="989">
        <v>2</v>
      </c>
      <c r="CI10" s="990"/>
      <c r="CJ10" s="990"/>
      <c r="CK10" s="990"/>
      <c r="CL10" s="991"/>
      <c r="CM10" s="989">
        <v>104</v>
      </c>
      <c r="CN10" s="990"/>
      <c r="CO10" s="990"/>
      <c r="CP10" s="990"/>
      <c r="CQ10" s="991"/>
      <c r="CR10" s="989">
        <v>100</v>
      </c>
      <c r="CS10" s="990"/>
      <c r="CT10" s="990"/>
      <c r="CU10" s="990"/>
      <c r="CV10" s="991"/>
      <c r="CW10" s="989" t="s">
        <v>571</v>
      </c>
      <c r="CX10" s="990"/>
      <c r="CY10" s="990"/>
      <c r="CZ10" s="990"/>
      <c r="DA10" s="991"/>
      <c r="DB10" s="989" t="s">
        <v>571</v>
      </c>
      <c r="DC10" s="990"/>
      <c r="DD10" s="990"/>
      <c r="DE10" s="990"/>
      <c r="DF10" s="991"/>
      <c r="DG10" s="989" t="s">
        <v>571</v>
      </c>
      <c r="DH10" s="990"/>
      <c r="DI10" s="990"/>
      <c r="DJ10" s="990"/>
      <c r="DK10" s="991"/>
      <c r="DL10" s="989" t="s">
        <v>571</v>
      </c>
      <c r="DM10" s="990"/>
      <c r="DN10" s="990"/>
      <c r="DO10" s="990"/>
      <c r="DP10" s="991"/>
      <c r="DQ10" s="989" t="s">
        <v>571</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569</v>
      </c>
      <c r="BT11" s="993"/>
      <c r="BU11" s="993"/>
      <c r="BV11" s="993"/>
      <c r="BW11" s="993"/>
      <c r="BX11" s="993"/>
      <c r="BY11" s="993"/>
      <c r="BZ11" s="993"/>
      <c r="CA11" s="993"/>
      <c r="CB11" s="993"/>
      <c r="CC11" s="993"/>
      <c r="CD11" s="993"/>
      <c r="CE11" s="993"/>
      <c r="CF11" s="993"/>
      <c r="CG11" s="1014"/>
      <c r="CH11" s="989">
        <v>0</v>
      </c>
      <c r="CI11" s="990"/>
      <c r="CJ11" s="990"/>
      <c r="CK11" s="990"/>
      <c r="CL11" s="991"/>
      <c r="CM11" s="989">
        <v>23</v>
      </c>
      <c r="CN11" s="990"/>
      <c r="CO11" s="990"/>
      <c r="CP11" s="990"/>
      <c r="CQ11" s="991"/>
      <c r="CR11" s="989">
        <v>20</v>
      </c>
      <c r="CS11" s="990"/>
      <c r="CT11" s="990"/>
      <c r="CU11" s="990"/>
      <c r="CV11" s="991"/>
      <c r="CW11" s="989" t="s">
        <v>571</v>
      </c>
      <c r="CX11" s="990"/>
      <c r="CY11" s="990"/>
      <c r="CZ11" s="990"/>
      <c r="DA11" s="991"/>
      <c r="DB11" s="989" t="s">
        <v>571</v>
      </c>
      <c r="DC11" s="990"/>
      <c r="DD11" s="990"/>
      <c r="DE11" s="990"/>
      <c r="DF11" s="991"/>
      <c r="DG11" s="989" t="s">
        <v>571</v>
      </c>
      <c r="DH11" s="990"/>
      <c r="DI11" s="990"/>
      <c r="DJ11" s="990"/>
      <c r="DK11" s="991"/>
      <c r="DL11" s="989" t="s">
        <v>571</v>
      </c>
      <c r="DM11" s="990"/>
      <c r="DN11" s="990"/>
      <c r="DO11" s="990"/>
      <c r="DP11" s="991"/>
      <c r="DQ11" s="989" t="s">
        <v>571</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570</v>
      </c>
      <c r="BT12" s="993"/>
      <c r="BU12" s="993"/>
      <c r="BV12" s="993"/>
      <c r="BW12" s="993"/>
      <c r="BX12" s="993"/>
      <c r="BY12" s="993"/>
      <c r="BZ12" s="993"/>
      <c r="CA12" s="993"/>
      <c r="CB12" s="993"/>
      <c r="CC12" s="993"/>
      <c r="CD12" s="993"/>
      <c r="CE12" s="993"/>
      <c r="CF12" s="993"/>
      <c r="CG12" s="1014"/>
      <c r="CH12" s="989">
        <v>0</v>
      </c>
      <c r="CI12" s="990"/>
      <c r="CJ12" s="990"/>
      <c r="CK12" s="990"/>
      <c r="CL12" s="991"/>
      <c r="CM12" s="989">
        <v>31</v>
      </c>
      <c r="CN12" s="990"/>
      <c r="CO12" s="990"/>
      <c r="CP12" s="990"/>
      <c r="CQ12" s="991"/>
      <c r="CR12" s="989">
        <v>20</v>
      </c>
      <c r="CS12" s="990"/>
      <c r="CT12" s="990"/>
      <c r="CU12" s="990"/>
      <c r="CV12" s="991"/>
      <c r="CW12" s="989" t="s">
        <v>571</v>
      </c>
      <c r="CX12" s="990"/>
      <c r="CY12" s="990"/>
      <c r="CZ12" s="990"/>
      <c r="DA12" s="991"/>
      <c r="DB12" s="989" t="s">
        <v>571</v>
      </c>
      <c r="DC12" s="990"/>
      <c r="DD12" s="990"/>
      <c r="DE12" s="990"/>
      <c r="DF12" s="991"/>
      <c r="DG12" s="989" t="s">
        <v>571</v>
      </c>
      <c r="DH12" s="990"/>
      <c r="DI12" s="990"/>
      <c r="DJ12" s="990"/>
      <c r="DK12" s="991"/>
      <c r="DL12" s="989" t="s">
        <v>571</v>
      </c>
      <c r="DM12" s="990"/>
      <c r="DN12" s="990"/>
      <c r="DO12" s="990"/>
      <c r="DP12" s="991"/>
      <c r="DQ12" s="989" t="s">
        <v>571</v>
      </c>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377</v>
      </c>
      <c r="B23" s="937" t="s">
        <v>378</v>
      </c>
      <c r="C23" s="938"/>
      <c r="D23" s="938"/>
      <c r="E23" s="938"/>
      <c r="F23" s="938"/>
      <c r="G23" s="938"/>
      <c r="H23" s="938"/>
      <c r="I23" s="938"/>
      <c r="J23" s="938"/>
      <c r="K23" s="938"/>
      <c r="L23" s="938"/>
      <c r="M23" s="938"/>
      <c r="N23" s="938"/>
      <c r="O23" s="938"/>
      <c r="P23" s="948"/>
      <c r="Q23" s="1067">
        <v>27402</v>
      </c>
      <c r="R23" s="1061"/>
      <c r="S23" s="1061"/>
      <c r="T23" s="1061"/>
      <c r="U23" s="1061"/>
      <c r="V23" s="1061">
        <v>26740</v>
      </c>
      <c r="W23" s="1061"/>
      <c r="X23" s="1061"/>
      <c r="Y23" s="1061"/>
      <c r="Z23" s="1061"/>
      <c r="AA23" s="1061">
        <v>663</v>
      </c>
      <c r="AB23" s="1061"/>
      <c r="AC23" s="1061"/>
      <c r="AD23" s="1061"/>
      <c r="AE23" s="1068"/>
      <c r="AF23" s="1069">
        <v>455</v>
      </c>
      <c r="AG23" s="1061"/>
      <c r="AH23" s="1061"/>
      <c r="AI23" s="1061"/>
      <c r="AJ23" s="1070"/>
      <c r="AK23" s="1071"/>
      <c r="AL23" s="1072"/>
      <c r="AM23" s="1072"/>
      <c r="AN23" s="1072"/>
      <c r="AO23" s="1072"/>
      <c r="AP23" s="1061">
        <v>15570</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389</v>
      </c>
      <c r="C28" s="1048"/>
      <c r="D28" s="1048"/>
      <c r="E28" s="1048"/>
      <c r="F28" s="1048"/>
      <c r="G28" s="1048"/>
      <c r="H28" s="1048"/>
      <c r="I28" s="1048"/>
      <c r="J28" s="1048"/>
      <c r="K28" s="1048"/>
      <c r="L28" s="1048"/>
      <c r="M28" s="1048"/>
      <c r="N28" s="1048"/>
      <c r="O28" s="1048"/>
      <c r="P28" s="1049"/>
      <c r="Q28" s="1050">
        <v>5246</v>
      </c>
      <c r="R28" s="1051"/>
      <c r="S28" s="1051"/>
      <c r="T28" s="1051"/>
      <c r="U28" s="1051"/>
      <c r="V28" s="1051">
        <v>5090</v>
      </c>
      <c r="W28" s="1051"/>
      <c r="X28" s="1051"/>
      <c r="Y28" s="1051"/>
      <c r="Z28" s="1051"/>
      <c r="AA28" s="1051">
        <v>156</v>
      </c>
      <c r="AB28" s="1051"/>
      <c r="AC28" s="1051"/>
      <c r="AD28" s="1051"/>
      <c r="AE28" s="1052"/>
      <c r="AF28" s="1053">
        <v>156</v>
      </c>
      <c r="AG28" s="1051"/>
      <c r="AH28" s="1051"/>
      <c r="AI28" s="1051"/>
      <c r="AJ28" s="1054"/>
      <c r="AK28" s="1042">
        <v>438</v>
      </c>
      <c r="AL28" s="1043"/>
      <c r="AM28" s="1043"/>
      <c r="AN28" s="1043"/>
      <c r="AO28" s="1043"/>
      <c r="AP28" s="1043" t="s">
        <v>571</v>
      </c>
      <c r="AQ28" s="1043"/>
      <c r="AR28" s="1043"/>
      <c r="AS28" s="1043"/>
      <c r="AT28" s="1043"/>
      <c r="AU28" s="1043" t="s">
        <v>571</v>
      </c>
      <c r="AV28" s="1043"/>
      <c r="AW28" s="1043"/>
      <c r="AX28" s="1043"/>
      <c r="AY28" s="1043"/>
      <c r="AZ28" s="1044" t="s">
        <v>571</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390</v>
      </c>
      <c r="C29" s="1031"/>
      <c r="D29" s="1031"/>
      <c r="E29" s="1031"/>
      <c r="F29" s="1031"/>
      <c r="G29" s="1031"/>
      <c r="H29" s="1031"/>
      <c r="I29" s="1031"/>
      <c r="J29" s="1031"/>
      <c r="K29" s="1031"/>
      <c r="L29" s="1031"/>
      <c r="M29" s="1031"/>
      <c r="N29" s="1031"/>
      <c r="O29" s="1031"/>
      <c r="P29" s="1032"/>
      <c r="Q29" s="1038">
        <v>980</v>
      </c>
      <c r="R29" s="1039"/>
      <c r="S29" s="1039"/>
      <c r="T29" s="1039"/>
      <c r="U29" s="1039"/>
      <c r="V29" s="1039">
        <v>980</v>
      </c>
      <c r="W29" s="1039"/>
      <c r="X29" s="1039"/>
      <c r="Y29" s="1039"/>
      <c r="Z29" s="1039"/>
      <c r="AA29" s="1039">
        <v>0</v>
      </c>
      <c r="AB29" s="1039"/>
      <c r="AC29" s="1039"/>
      <c r="AD29" s="1039"/>
      <c r="AE29" s="1040"/>
      <c r="AF29" s="1035">
        <v>0</v>
      </c>
      <c r="AG29" s="1036"/>
      <c r="AH29" s="1036"/>
      <c r="AI29" s="1036"/>
      <c r="AJ29" s="1037"/>
      <c r="AK29" s="980">
        <v>262</v>
      </c>
      <c r="AL29" s="971"/>
      <c r="AM29" s="971"/>
      <c r="AN29" s="971"/>
      <c r="AO29" s="971"/>
      <c r="AP29" s="971" t="s">
        <v>571</v>
      </c>
      <c r="AQ29" s="971"/>
      <c r="AR29" s="971"/>
      <c r="AS29" s="971"/>
      <c r="AT29" s="971"/>
      <c r="AU29" s="971" t="s">
        <v>571</v>
      </c>
      <c r="AV29" s="971"/>
      <c r="AW29" s="971"/>
      <c r="AX29" s="971"/>
      <c r="AY29" s="971"/>
      <c r="AZ29" s="1041" t="s">
        <v>571</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391</v>
      </c>
      <c r="C30" s="1031"/>
      <c r="D30" s="1031"/>
      <c r="E30" s="1031"/>
      <c r="F30" s="1031"/>
      <c r="G30" s="1031"/>
      <c r="H30" s="1031"/>
      <c r="I30" s="1031"/>
      <c r="J30" s="1031"/>
      <c r="K30" s="1031"/>
      <c r="L30" s="1031"/>
      <c r="M30" s="1031"/>
      <c r="N30" s="1031"/>
      <c r="O30" s="1031"/>
      <c r="P30" s="1032"/>
      <c r="Q30" s="1038">
        <v>6485</v>
      </c>
      <c r="R30" s="1039"/>
      <c r="S30" s="1039"/>
      <c r="T30" s="1039"/>
      <c r="U30" s="1039"/>
      <c r="V30" s="1039">
        <v>6346</v>
      </c>
      <c r="W30" s="1039"/>
      <c r="X30" s="1039"/>
      <c r="Y30" s="1039"/>
      <c r="Z30" s="1039"/>
      <c r="AA30" s="1039">
        <v>139</v>
      </c>
      <c r="AB30" s="1039"/>
      <c r="AC30" s="1039"/>
      <c r="AD30" s="1039"/>
      <c r="AE30" s="1040"/>
      <c r="AF30" s="1035">
        <v>139</v>
      </c>
      <c r="AG30" s="1036"/>
      <c r="AH30" s="1036"/>
      <c r="AI30" s="1036"/>
      <c r="AJ30" s="1037"/>
      <c r="AK30" s="980">
        <v>872</v>
      </c>
      <c r="AL30" s="971"/>
      <c r="AM30" s="971"/>
      <c r="AN30" s="971"/>
      <c r="AO30" s="971"/>
      <c r="AP30" s="971" t="s">
        <v>571</v>
      </c>
      <c r="AQ30" s="971"/>
      <c r="AR30" s="971"/>
      <c r="AS30" s="971"/>
      <c r="AT30" s="971"/>
      <c r="AU30" s="971" t="s">
        <v>571</v>
      </c>
      <c r="AV30" s="971"/>
      <c r="AW30" s="971"/>
      <c r="AX30" s="971"/>
      <c r="AY30" s="971"/>
      <c r="AZ30" s="1041" t="s">
        <v>571</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392</v>
      </c>
      <c r="C31" s="1031"/>
      <c r="D31" s="1031"/>
      <c r="E31" s="1031"/>
      <c r="F31" s="1031"/>
      <c r="G31" s="1031"/>
      <c r="H31" s="1031"/>
      <c r="I31" s="1031"/>
      <c r="J31" s="1031"/>
      <c r="K31" s="1031"/>
      <c r="L31" s="1031"/>
      <c r="M31" s="1031"/>
      <c r="N31" s="1031"/>
      <c r="O31" s="1031"/>
      <c r="P31" s="1032"/>
      <c r="Q31" s="1038">
        <v>56</v>
      </c>
      <c r="R31" s="1039"/>
      <c r="S31" s="1039"/>
      <c r="T31" s="1039"/>
      <c r="U31" s="1039"/>
      <c r="V31" s="1039">
        <v>31</v>
      </c>
      <c r="W31" s="1039"/>
      <c r="X31" s="1039"/>
      <c r="Y31" s="1039"/>
      <c r="Z31" s="1039"/>
      <c r="AA31" s="1039">
        <v>26</v>
      </c>
      <c r="AB31" s="1039"/>
      <c r="AC31" s="1039"/>
      <c r="AD31" s="1039"/>
      <c r="AE31" s="1040"/>
      <c r="AF31" s="1035">
        <v>26</v>
      </c>
      <c r="AG31" s="1036"/>
      <c r="AH31" s="1036"/>
      <c r="AI31" s="1036"/>
      <c r="AJ31" s="1037"/>
      <c r="AK31" s="980" t="s">
        <v>571</v>
      </c>
      <c r="AL31" s="971"/>
      <c r="AM31" s="971"/>
      <c r="AN31" s="971"/>
      <c r="AO31" s="971"/>
      <c r="AP31" s="971" t="s">
        <v>571</v>
      </c>
      <c r="AQ31" s="971"/>
      <c r="AR31" s="971"/>
      <c r="AS31" s="971"/>
      <c r="AT31" s="971"/>
      <c r="AU31" s="971" t="s">
        <v>571</v>
      </c>
      <c r="AV31" s="971"/>
      <c r="AW31" s="971"/>
      <c r="AX31" s="971"/>
      <c r="AY31" s="971"/>
      <c r="AZ31" s="1041" t="s">
        <v>571</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11</v>
      </c>
      <c r="R32" s="1039"/>
      <c r="S32" s="1039"/>
      <c r="T32" s="1039"/>
      <c r="U32" s="1039"/>
      <c r="V32" s="1039">
        <v>10</v>
      </c>
      <c r="W32" s="1039"/>
      <c r="X32" s="1039"/>
      <c r="Y32" s="1039"/>
      <c r="Z32" s="1039"/>
      <c r="AA32" s="1039">
        <v>1</v>
      </c>
      <c r="AB32" s="1039"/>
      <c r="AC32" s="1039"/>
      <c r="AD32" s="1039"/>
      <c r="AE32" s="1040"/>
      <c r="AF32" s="1035">
        <v>1</v>
      </c>
      <c r="AG32" s="1036"/>
      <c r="AH32" s="1036"/>
      <c r="AI32" s="1036"/>
      <c r="AJ32" s="1037"/>
      <c r="AK32" s="980">
        <v>8</v>
      </c>
      <c r="AL32" s="971"/>
      <c r="AM32" s="971"/>
      <c r="AN32" s="971"/>
      <c r="AO32" s="971"/>
      <c r="AP32" s="971" t="s">
        <v>571</v>
      </c>
      <c r="AQ32" s="971"/>
      <c r="AR32" s="971"/>
      <c r="AS32" s="971"/>
      <c r="AT32" s="971"/>
      <c r="AU32" s="971" t="s">
        <v>571</v>
      </c>
      <c r="AV32" s="971"/>
      <c r="AW32" s="971"/>
      <c r="AX32" s="971"/>
      <c r="AY32" s="971"/>
      <c r="AZ32" s="1041" t="s">
        <v>571</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118</v>
      </c>
      <c r="R33" s="1039"/>
      <c r="S33" s="1039"/>
      <c r="T33" s="1039"/>
      <c r="U33" s="1039"/>
      <c r="V33" s="1039">
        <v>114</v>
      </c>
      <c r="W33" s="1039"/>
      <c r="X33" s="1039"/>
      <c r="Y33" s="1039"/>
      <c r="Z33" s="1039"/>
      <c r="AA33" s="1039">
        <v>4</v>
      </c>
      <c r="AB33" s="1039"/>
      <c r="AC33" s="1039"/>
      <c r="AD33" s="1039"/>
      <c r="AE33" s="1040"/>
      <c r="AF33" s="1035">
        <v>4</v>
      </c>
      <c r="AG33" s="1036"/>
      <c r="AH33" s="1036"/>
      <c r="AI33" s="1036"/>
      <c r="AJ33" s="1037"/>
      <c r="AK33" s="980">
        <v>10</v>
      </c>
      <c r="AL33" s="971"/>
      <c r="AM33" s="971"/>
      <c r="AN33" s="971"/>
      <c r="AO33" s="971"/>
      <c r="AP33" s="971" t="s">
        <v>571</v>
      </c>
      <c r="AQ33" s="971"/>
      <c r="AR33" s="971"/>
      <c r="AS33" s="971"/>
      <c r="AT33" s="971"/>
      <c r="AU33" s="971" t="s">
        <v>571</v>
      </c>
      <c r="AV33" s="971"/>
      <c r="AW33" s="971"/>
      <c r="AX33" s="971"/>
      <c r="AY33" s="971"/>
      <c r="AZ33" s="1041" t="s">
        <v>571</v>
      </c>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395</v>
      </c>
      <c r="C34" s="1031"/>
      <c r="D34" s="1031"/>
      <c r="E34" s="1031"/>
      <c r="F34" s="1031"/>
      <c r="G34" s="1031"/>
      <c r="H34" s="1031"/>
      <c r="I34" s="1031"/>
      <c r="J34" s="1031"/>
      <c r="K34" s="1031"/>
      <c r="L34" s="1031"/>
      <c r="M34" s="1031"/>
      <c r="N34" s="1031"/>
      <c r="O34" s="1031"/>
      <c r="P34" s="1032"/>
      <c r="Q34" s="1038">
        <v>4542</v>
      </c>
      <c r="R34" s="1039"/>
      <c r="S34" s="1039"/>
      <c r="T34" s="1039"/>
      <c r="U34" s="1039"/>
      <c r="V34" s="1039">
        <v>5416</v>
      </c>
      <c r="W34" s="1039"/>
      <c r="X34" s="1039"/>
      <c r="Y34" s="1039"/>
      <c r="Z34" s="1039"/>
      <c r="AA34" s="1039">
        <v>-874</v>
      </c>
      <c r="AB34" s="1039"/>
      <c r="AC34" s="1039"/>
      <c r="AD34" s="1039"/>
      <c r="AE34" s="1040"/>
      <c r="AF34" s="1035">
        <v>670</v>
      </c>
      <c r="AG34" s="1036"/>
      <c r="AH34" s="1036"/>
      <c r="AI34" s="1036"/>
      <c r="AJ34" s="1037"/>
      <c r="AK34" s="980">
        <v>527</v>
      </c>
      <c r="AL34" s="971"/>
      <c r="AM34" s="971"/>
      <c r="AN34" s="971"/>
      <c r="AO34" s="971"/>
      <c r="AP34" s="971">
        <v>2159</v>
      </c>
      <c r="AQ34" s="971"/>
      <c r="AR34" s="971"/>
      <c r="AS34" s="971"/>
      <c r="AT34" s="971"/>
      <c r="AU34" s="971">
        <v>1187</v>
      </c>
      <c r="AV34" s="971"/>
      <c r="AW34" s="971"/>
      <c r="AX34" s="971"/>
      <c r="AY34" s="971"/>
      <c r="AZ34" s="1041" t="s">
        <v>571</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397</v>
      </c>
      <c r="C35" s="1031"/>
      <c r="D35" s="1031"/>
      <c r="E35" s="1031"/>
      <c r="F35" s="1031"/>
      <c r="G35" s="1031"/>
      <c r="H35" s="1031"/>
      <c r="I35" s="1031"/>
      <c r="J35" s="1031"/>
      <c r="K35" s="1031"/>
      <c r="L35" s="1031"/>
      <c r="M35" s="1031"/>
      <c r="N35" s="1031"/>
      <c r="O35" s="1031"/>
      <c r="P35" s="1032"/>
      <c r="Q35" s="1038">
        <v>1715</v>
      </c>
      <c r="R35" s="1039"/>
      <c r="S35" s="1039"/>
      <c r="T35" s="1039"/>
      <c r="U35" s="1039"/>
      <c r="V35" s="1039">
        <v>1714</v>
      </c>
      <c r="W35" s="1039"/>
      <c r="X35" s="1039"/>
      <c r="Y35" s="1039"/>
      <c r="Z35" s="1039"/>
      <c r="AA35" s="1039">
        <v>1</v>
      </c>
      <c r="AB35" s="1039"/>
      <c r="AC35" s="1039"/>
      <c r="AD35" s="1039"/>
      <c r="AE35" s="1040"/>
      <c r="AF35" s="1035">
        <v>118</v>
      </c>
      <c r="AG35" s="1036"/>
      <c r="AH35" s="1036"/>
      <c r="AI35" s="1036"/>
      <c r="AJ35" s="1037"/>
      <c r="AK35" s="980">
        <v>1340</v>
      </c>
      <c r="AL35" s="971"/>
      <c r="AM35" s="971"/>
      <c r="AN35" s="971"/>
      <c r="AO35" s="971"/>
      <c r="AP35" s="971">
        <v>5361</v>
      </c>
      <c r="AQ35" s="971"/>
      <c r="AR35" s="971"/>
      <c r="AS35" s="971"/>
      <c r="AT35" s="971"/>
      <c r="AU35" s="971">
        <v>3694</v>
      </c>
      <c r="AV35" s="971"/>
      <c r="AW35" s="971"/>
      <c r="AX35" s="971"/>
      <c r="AY35" s="971"/>
      <c r="AZ35" s="1041" t="s">
        <v>571</v>
      </c>
      <c r="BA35" s="1041"/>
      <c r="BB35" s="1041"/>
      <c r="BC35" s="1041"/>
      <c r="BD35" s="1041"/>
      <c r="BE35" s="972" t="s">
        <v>396</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t="s">
        <v>398</v>
      </c>
      <c r="C36" s="1031"/>
      <c r="D36" s="1031"/>
      <c r="E36" s="1031"/>
      <c r="F36" s="1031"/>
      <c r="G36" s="1031"/>
      <c r="H36" s="1031"/>
      <c r="I36" s="1031"/>
      <c r="J36" s="1031"/>
      <c r="K36" s="1031"/>
      <c r="L36" s="1031"/>
      <c r="M36" s="1031"/>
      <c r="N36" s="1031"/>
      <c r="O36" s="1031"/>
      <c r="P36" s="1032"/>
      <c r="Q36" s="1038">
        <v>23</v>
      </c>
      <c r="R36" s="1039"/>
      <c r="S36" s="1039"/>
      <c r="T36" s="1039"/>
      <c r="U36" s="1039"/>
      <c r="V36" s="1039">
        <v>22</v>
      </c>
      <c r="W36" s="1039"/>
      <c r="X36" s="1039"/>
      <c r="Y36" s="1039"/>
      <c r="Z36" s="1039"/>
      <c r="AA36" s="1039">
        <v>1</v>
      </c>
      <c r="AB36" s="1039"/>
      <c r="AC36" s="1039"/>
      <c r="AD36" s="1039"/>
      <c r="AE36" s="1040"/>
      <c r="AF36" s="1035">
        <v>1</v>
      </c>
      <c r="AG36" s="1036"/>
      <c r="AH36" s="1036"/>
      <c r="AI36" s="1036"/>
      <c r="AJ36" s="1037"/>
      <c r="AK36" s="980">
        <v>23</v>
      </c>
      <c r="AL36" s="971"/>
      <c r="AM36" s="971"/>
      <c r="AN36" s="971"/>
      <c r="AO36" s="971"/>
      <c r="AP36" s="971" t="s">
        <v>571</v>
      </c>
      <c r="AQ36" s="971"/>
      <c r="AR36" s="971"/>
      <c r="AS36" s="971"/>
      <c r="AT36" s="971"/>
      <c r="AU36" s="971" t="s">
        <v>571</v>
      </c>
      <c r="AV36" s="971"/>
      <c r="AW36" s="971"/>
      <c r="AX36" s="971"/>
      <c r="AY36" s="971"/>
      <c r="AZ36" s="1041" t="s">
        <v>571</v>
      </c>
      <c r="BA36" s="1041"/>
      <c r="BB36" s="1041"/>
      <c r="BC36" s="1041"/>
      <c r="BD36" s="1041"/>
      <c r="BE36" s="972" t="s">
        <v>399</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377</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1114</v>
      </c>
      <c r="AG63" s="959"/>
      <c r="AH63" s="959"/>
      <c r="AI63" s="959"/>
      <c r="AJ63" s="1022"/>
      <c r="AK63" s="1023"/>
      <c r="AL63" s="963"/>
      <c r="AM63" s="963"/>
      <c r="AN63" s="963"/>
      <c r="AO63" s="963"/>
      <c r="AP63" s="959">
        <v>7520</v>
      </c>
      <c r="AQ63" s="959"/>
      <c r="AR63" s="959"/>
      <c r="AS63" s="959"/>
      <c r="AT63" s="959"/>
      <c r="AU63" s="959">
        <v>4881</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403</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404</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554</v>
      </c>
      <c r="C68" s="986"/>
      <c r="D68" s="986"/>
      <c r="E68" s="986"/>
      <c r="F68" s="986"/>
      <c r="G68" s="986"/>
      <c r="H68" s="986"/>
      <c r="I68" s="986"/>
      <c r="J68" s="986"/>
      <c r="K68" s="986"/>
      <c r="L68" s="986"/>
      <c r="M68" s="986"/>
      <c r="N68" s="986"/>
      <c r="O68" s="986"/>
      <c r="P68" s="987"/>
      <c r="Q68" s="988">
        <v>2264</v>
      </c>
      <c r="R68" s="982"/>
      <c r="S68" s="982"/>
      <c r="T68" s="982"/>
      <c r="U68" s="982"/>
      <c r="V68" s="982">
        <v>2244</v>
      </c>
      <c r="W68" s="982"/>
      <c r="X68" s="982"/>
      <c r="Y68" s="982"/>
      <c r="Z68" s="982"/>
      <c r="AA68" s="982">
        <v>20</v>
      </c>
      <c r="AB68" s="982"/>
      <c r="AC68" s="982"/>
      <c r="AD68" s="982"/>
      <c r="AE68" s="982"/>
      <c r="AF68" s="982">
        <v>20</v>
      </c>
      <c r="AG68" s="982"/>
      <c r="AH68" s="982"/>
      <c r="AI68" s="982"/>
      <c r="AJ68" s="982"/>
      <c r="AK68" s="982">
        <v>54</v>
      </c>
      <c r="AL68" s="982"/>
      <c r="AM68" s="982"/>
      <c r="AN68" s="982"/>
      <c r="AO68" s="982"/>
      <c r="AP68" s="982">
        <v>124</v>
      </c>
      <c r="AQ68" s="982"/>
      <c r="AR68" s="982"/>
      <c r="AS68" s="982"/>
      <c r="AT68" s="982"/>
      <c r="AU68" s="982">
        <v>73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555</v>
      </c>
      <c r="C69" s="975"/>
      <c r="D69" s="975"/>
      <c r="E69" s="975"/>
      <c r="F69" s="975"/>
      <c r="G69" s="975"/>
      <c r="H69" s="975"/>
      <c r="I69" s="975"/>
      <c r="J69" s="975"/>
      <c r="K69" s="975"/>
      <c r="L69" s="975"/>
      <c r="M69" s="975"/>
      <c r="N69" s="975"/>
      <c r="O69" s="975"/>
      <c r="P69" s="976"/>
      <c r="Q69" s="977">
        <v>278</v>
      </c>
      <c r="R69" s="971"/>
      <c r="S69" s="971"/>
      <c r="T69" s="971"/>
      <c r="U69" s="971"/>
      <c r="V69" s="971">
        <v>265</v>
      </c>
      <c r="W69" s="971"/>
      <c r="X69" s="971"/>
      <c r="Y69" s="971"/>
      <c r="Z69" s="971"/>
      <c r="AA69" s="971">
        <v>13</v>
      </c>
      <c r="AB69" s="971"/>
      <c r="AC69" s="971"/>
      <c r="AD69" s="971"/>
      <c r="AE69" s="971"/>
      <c r="AF69" s="971">
        <v>13</v>
      </c>
      <c r="AG69" s="971"/>
      <c r="AH69" s="971"/>
      <c r="AI69" s="971"/>
      <c r="AJ69" s="971"/>
      <c r="AK69" s="971">
        <v>6</v>
      </c>
      <c r="AL69" s="971"/>
      <c r="AM69" s="971"/>
      <c r="AN69" s="971"/>
      <c r="AO69" s="971"/>
      <c r="AP69" s="971" t="s">
        <v>571</v>
      </c>
      <c r="AQ69" s="971"/>
      <c r="AR69" s="971"/>
      <c r="AS69" s="971"/>
      <c r="AT69" s="971"/>
      <c r="AU69" s="971" t="s">
        <v>571</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556</v>
      </c>
      <c r="C70" s="975"/>
      <c r="D70" s="975"/>
      <c r="E70" s="975"/>
      <c r="F70" s="975"/>
      <c r="G70" s="975"/>
      <c r="H70" s="975"/>
      <c r="I70" s="975"/>
      <c r="J70" s="975"/>
      <c r="K70" s="975"/>
      <c r="L70" s="975"/>
      <c r="M70" s="975"/>
      <c r="N70" s="975"/>
      <c r="O70" s="975"/>
      <c r="P70" s="976"/>
      <c r="Q70" s="977">
        <v>1180</v>
      </c>
      <c r="R70" s="971"/>
      <c r="S70" s="971"/>
      <c r="T70" s="971"/>
      <c r="U70" s="971"/>
      <c r="V70" s="971">
        <v>1080</v>
      </c>
      <c r="W70" s="971"/>
      <c r="X70" s="971"/>
      <c r="Y70" s="971"/>
      <c r="Z70" s="971"/>
      <c r="AA70" s="971">
        <v>100</v>
      </c>
      <c r="AB70" s="971"/>
      <c r="AC70" s="971"/>
      <c r="AD70" s="971"/>
      <c r="AE70" s="971"/>
      <c r="AF70" s="971">
        <v>100</v>
      </c>
      <c r="AG70" s="971"/>
      <c r="AH70" s="971"/>
      <c r="AI70" s="971"/>
      <c r="AJ70" s="971"/>
      <c r="AK70" s="971">
        <v>35</v>
      </c>
      <c r="AL70" s="971"/>
      <c r="AM70" s="971"/>
      <c r="AN70" s="971"/>
      <c r="AO70" s="971"/>
      <c r="AP70" s="971">
        <v>163</v>
      </c>
      <c r="AQ70" s="971"/>
      <c r="AR70" s="971"/>
      <c r="AS70" s="971"/>
      <c r="AT70" s="971"/>
      <c r="AU70" s="971" t="s">
        <v>571</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557</v>
      </c>
      <c r="C71" s="975"/>
      <c r="D71" s="975"/>
      <c r="E71" s="975"/>
      <c r="F71" s="975"/>
      <c r="G71" s="975"/>
      <c r="H71" s="975"/>
      <c r="I71" s="975"/>
      <c r="J71" s="975"/>
      <c r="K71" s="975"/>
      <c r="L71" s="975"/>
      <c r="M71" s="975"/>
      <c r="N71" s="975"/>
      <c r="O71" s="975"/>
      <c r="P71" s="976"/>
      <c r="Q71" s="977">
        <v>75</v>
      </c>
      <c r="R71" s="971"/>
      <c r="S71" s="971"/>
      <c r="T71" s="971"/>
      <c r="U71" s="971"/>
      <c r="V71" s="971">
        <v>72</v>
      </c>
      <c r="W71" s="971"/>
      <c r="X71" s="971"/>
      <c r="Y71" s="971"/>
      <c r="Z71" s="971"/>
      <c r="AA71" s="971">
        <v>3</v>
      </c>
      <c r="AB71" s="971"/>
      <c r="AC71" s="971"/>
      <c r="AD71" s="971"/>
      <c r="AE71" s="971"/>
      <c r="AF71" s="971">
        <v>3</v>
      </c>
      <c r="AG71" s="971"/>
      <c r="AH71" s="971"/>
      <c r="AI71" s="971"/>
      <c r="AJ71" s="971"/>
      <c r="AK71" s="971">
        <v>6</v>
      </c>
      <c r="AL71" s="971"/>
      <c r="AM71" s="971"/>
      <c r="AN71" s="971"/>
      <c r="AO71" s="971"/>
      <c r="AP71" s="971" t="s">
        <v>571</v>
      </c>
      <c r="AQ71" s="971"/>
      <c r="AR71" s="971"/>
      <c r="AS71" s="971"/>
      <c r="AT71" s="971"/>
      <c r="AU71" s="971" t="s">
        <v>571</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558</v>
      </c>
      <c r="C72" s="975"/>
      <c r="D72" s="975"/>
      <c r="E72" s="975"/>
      <c r="F72" s="975"/>
      <c r="G72" s="975"/>
      <c r="H72" s="975"/>
      <c r="I72" s="975"/>
      <c r="J72" s="975"/>
      <c r="K72" s="975"/>
      <c r="L72" s="975"/>
      <c r="M72" s="975"/>
      <c r="N72" s="975"/>
      <c r="O72" s="975"/>
      <c r="P72" s="976"/>
      <c r="Q72" s="977">
        <v>3706</v>
      </c>
      <c r="R72" s="971"/>
      <c r="S72" s="971"/>
      <c r="T72" s="971"/>
      <c r="U72" s="971"/>
      <c r="V72" s="971">
        <v>2968</v>
      </c>
      <c r="W72" s="971"/>
      <c r="X72" s="971"/>
      <c r="Y72" s="971"/>
      <c r="Z72" s="971"/>
      <c r="AA72" s="971">
        <v>738</v>
      </c>
      <c r="AB72" s="971"/>
      <c r="AC72" s="971"/>
      <c r="AD72" s="971"/>
      <c r="AE72" s="971"/>
      <c r="AF72" s="971">
        <v>738</v>
      </c>
      <c r="AG72" s="971"/>
      <c r="AH72" s="971"/>
      <c r="AI72" s="971"/>
      <c r="AJ72" s="971"/>
      <c r="AK72" s="971">
        <v>1248</v>
      </c>
      <c r="AL72" s="971"/>
      <c r="AM72" s="971"/>
      <c r="AN72" s="971"/>
      <c r="AO72" s="971"/>
      <c r="AP72" s="971" t="s">
        <v>571</v>
      </c>
      <c r="AQ72" s="971"/>
      <c r="AR72" s="971"/>
      <c r="AS72" s="971"/>
      <c r="AT72" s="971"/>
      <c r="AU72" s="971" t="s">
        <v>571</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559</v>
      </c>
      <c r="C73" s="975"/>
      <c r="D73" s="975"/>
      <c r="E73" s="975"/>
      <c r="F73" s="975"/>
      <c r="G73" s="975"/>
      <c r="H73" s="975"/>
      <c r="I73" s="975"/>
      <c r="J73" s="975"/>
      <c r="K73" s="975"/>
      <c r="L73" s="975"/>
      <c r="M73" s="975"/>
      <c r="N73" s="975"/>
      <c r="O73" s="975"/>
      <c r="P73" s="976"/>
      <c r="Q73" s="977">
        <v>820</v>
      </c>
      <c r="R73" s="971"/>
      <c r="S73" s="971"/>
      <c r="T73" s="971"/>
      <c r="U73" s="971"/>
      <c r="V73" s="971">
        <v>797</v>
      </c>
      <c r="W73" s="971"/>
      <c r="X73" s="971"/>
      <c r="Y73" s="971"/>
      <c r="Z73" s="971"/>
      <c r="AA73" s="971">
        <v>23</v>
      </c>
      <c r="AB73" s="971"/>
      <c r="AC73" s="971"/>
      <c r="AD73" s="971"/>
      <c r="AE73" s="971"/>
      <c r="AF73" s="971">
        <v>23</v>
      </c>
      <c r="AG73" s="971"/>
      <c r="AH73" s="971"/>
      <c r="AI73" s="971"/>
      <c r="AJ73" s="971"/>
      <c r="AK73" s="971">
        <v>152</v>
      </c>
      <c r="AL73" s="971"/>
      <c r="AM73" s="971"/>
      <c r="AN73" s="971"/>
      <c r="AO73" s="971"/>
      <c r="AP73" s="971" t="s">
        <v>571</v>
      </c>
      <c r="AQ73" s="971"/>
      <c r="AR73" s="971"/>
      <c r="AS73" s="971"/>
      <c r="AT73" s="971"/>
      <c r="AU73" s="971" t="s">
        <v>571</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560</v>
      </c>
      <c r="C74" s="975"/>
      <c r="D74" s="975"/>
      <c r="E74" s="975"/>
      <c r="F74" s="975"/>
      <c r="G74" s="975"/>
      <c r="H74" s="975"/>
      <c r="I74" s="975"/>
      <c r="J74" s="975"/>
      <c r="K74" s="975"/>
      <c r="L74" s="975"/>
      <c r="M74" s="975"/>
      <c r="N74" s="975"/>
      <c r="O74" s="975"/>
      <c r="P74" s="976"/>
      <c r="Q74" s="977">
        <v>162866</v>
      </c>
      <c r="R74" s="971"/>
      <c r="S74" s="971"/>
      <c r="T74" s="971"/>
      <c r="U74" s="971"/>
      <c r="V74" s="971">
        <v>159925</v>
      </c>
      <c r="W74" s="971"/>
      <c r="X74" s="971"/>
      <c r="Y74" s="971"/>
      <c r="Z74" s="971"/>
      <c r="AA74" s="971">
        <v>2941</v>
      </c>
      <c r="AB74" s="971"/>
      <c r="AC74" s="971"/>
      <c r="AD74" s="971"/>
      <c r="AE74" s="971"/>
      <c r="AF74" s="971">
        <v>2941</v>
      </c>
      <c r="AG74" s="971"/>
      <c r="AH74" s="971"/>
      <c r="AI74" s="971"/>
      <c r="AJ74" s="971"/>
      <c r="AK74" s="971">
        <v>1620</v>
      </c>
      <c r="AL74" s="971"/>
      <c r="AM74" s="971"/>
      <c r="AN74" s="971"/>
      <c r="AO74" s="971"/>
      <c r="AP74" s="971" t="s">
        <v>571</v>
      </c>
      <c r="AQ74" s="971"/>
      <c r="AR74" s="971"/>
      <c r="AS74" s="971"/>
      <c r="AT74" s="971"/>
      <c r="AU74" s="971" t="s">
        <v>571</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561</v>
      </c>
      <c r="C75" s="975"/>
      <c r="D75" s="975"/>
      <c r="E75" s="975"/>
      <c r="F75" s="975"/>
      <c r="G75" s="975"/>
      <c r="H75" s="975"/>
      <c r="I75" s="975"/>
      <c r="J75" s="975"/>
      <c r="K75" s="975"/>
      <c r="L75" s="975"/>
      <c r="M75" s="975"/>
      <c r="N75" s="975"/>
      <c r="O75" s="975"/>
      <c r="P75" s="976"/>
      <c r="Q75" s="978">
        <v>6</v>
      </c>
      <c r="R75" s="979"/>
      <c r="S75" s="979"/>
      <c r="T75" s="979"/>
      <c r="U75" s="980"/>
      <c r="V75" s="981">
        <v>5</v>
      </c>
      <c r="W75" s="979"/>
      <c r="X75" s="979"/>
      <c r="Y75" s="979"/>
      <c r="Z75" s="980"/>
      <c r="AA75" s="981">
        <v>1</v>
      </c>
      <c r="AB75" s="979"/>
      <c r="AC75" s="979"/>
      <c r="AD75" s="979"/>
      <c r="AE75" s="980"/>
      <c r="AF75" s="981">
        <v>1</v>
      </c>
      <c r="AG75" s="979"/>
      <c r="AH75" s="979"/>
      <c r="AI75" s="979"/>
      <c r="AJ75" s="980"/>
      <c r="AK75" s="981">
        <v>3</v>
      </c>
      <c r="AL75" s="979"/>
      <c r="AM75" s="979"/>
      <c r="AN75" s="979"/>
      <c r="AO75" s="980"/>
      <c r="AP75" s="971" t="s">
        <v>571</v>
      </c>
      <c r="AQ75" s="971"/>
      <c r="AR75" s="971"/>
      <c r="AS75" s="971"/>
      <c r="AT75" s="971"/>
      <c r="AU75" s="971" t="s">
        <v>571</v>
      </c>
      <c r="AV75" s="971"/>
      <c r="AW75" s="971"/>
      <c r="AX75" s="971"/>
      <c r="AY75" s="971"/>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562</v>
      </c>
      <c r="C76" s="975"/>
      <c r="D76" s="975"/>
      <c r="E76" s="975"/>
      <c r="F76" s="975"/>
      <c r="G76" s="975"/>
      <c r="H76" s="975"/>
      <c r="I76" s="975"/>
      <c r="J76" s="975"/>
      <c r="K76" s="975"/>
      <c r="L76" s="975"/>
      <c r="M76" s="975"/>
      <c r="N76" s="975"/>
      <c r="O76" s="975"/>
      <c r="P76" s="976"/>
      <c r="Q76" s="978">
        <v>1</v>
      </c>
      <c r="R76" s="979"/>
      <c r="S76" s="979"/>
      <c r="T76" s="979"/>
      <c r="U76" s="980"/>
      <c r="V76" s="981">
        <v>0</v>
      </c>
      <c r="W76" s="979"/>
      <c r="X76" s="979"/>
      <c r="Y76" s="979"/>
      <c r="Z76" s="980"/>
      <c r="AA76" s="981">
        <v>0</v>
      </c>
      <c r="AB76" s="979"/>
      <c r="AC76" s="979"/>
      <c r="AD76" s="979"/>
      <c r="AE76" s="980"/>
      <c r="AF76" s="981">
        <v>0</v>
      </c>
      <c r="AG76" s="979"/>
      <c r="AH76" s="979"/>
      <c r="AI76" s="979"/>
      <c r="AJ76" s="980"/>
      <c r="AK76" s="981" t="s">
        <v>571</v>
      </c>
      <c r="AL76" s="979"/>
      <c r="AM76" s="979"/>
      <c r="AN76" s="979"/>
      <c r="AO76" s="980"/>
      <c r="AP76" s="971" t="s">
        <v>571</v>
      </c>
      <c r="AQ76" s="971"/>
      <c r="AR76" s="971"/>
      <c r="AS76" s="971"/>
      <c r="AT76" s="971"/>
      <c r="AU76" s="971" t="s">
        <v>571</v>
      </c>
      <c r="AV76" s="971"/>
      <c r="AW76" s="971"/>
      <c r="AX76" s="971"/>
      <c r="AY76" s="971"/>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563</v>
      </c>
      <c r="C77" s="975"/>
      <c r="D77" s="975"/>
      <c r="E77" s="975"/>
      <c r="F77" s="975"/>
      <c r="G77" s="975"/>
      <c r="H77" s="975"/>
      <c r="I77" s="975"/>
      <c r="J77" s="975"/>
      <c r="K77" s="975"/>
      <c r="L77" s="975"/>
      <c r="M77" s="975"/>
      <c r="N77" s="975"/>
      <c r="O77" s="975"/>
      <c r="P77" s="976"/>
      <c r="Q77" s="978">
        <v>21549</v>
      </c>
      <c r="R77" s="979"/>
      <c r="S77" s="979"/>
      <c r="T77" s="979"/>
      <c r="U77" s="980"/>
      <c r="V77" s="981">
        <v>21154</v>
      </c>
      <c r="W77" s="979"/>
      <c r="X77" s="979"/>
      <c r="Y77" s="979"/>
      <c r="Z77" s="980"/>
      <c r="AA77" s="981">
        <v>395</v>
      </c>
      <c r="AB77" s="979"/>
      <c r="AC77" s="979"/>
      <c r="AD77" s="979"/>
      <c r="AE77" s="980"/>
      <c r="AF77" s="981">
        <v>28145</v>
      </c>
      <c r="AG77" s="979"/>
      <c r="AH77" s="979"/>
      <c r="AI77" s="979"/>
      <c r="AJ77" s="980"/>
      <c r="AK77" s="981" t="s">
        <v>571</v>
      </c>
      <c r="AL77" s="979"/>
      <c r="AM77" s="979"/>
      <c r="AN77" s="979"/>
      <c r="AO77" s="980"/>
      <c r="AP77" s="981">
        <v>52844</v>
      </c>
      <c r="AQ77" s="979"/>
      <c r="AR77" s="979"/>
      <c r="AS77" s="979"/>
      <c r="AT77" s="980"/>
      <c r="AU77" s="981" t="s">
        <v>571</v>
      </c>
      <c r="AV77" s="979"/>
      <c r="AW77" s="979"/>
      <c r="AX77" s="979"/>
      <c r="AY77" s="980"/>
      <c r="AZ77" s="972" t="s">
        <v>578</v>
      </c>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t="s">
        <v>564</v>
      </c>
      <c r="C78" s="975"/>
      <c r="D78" s="975"/>
      <c r="E78" s="975"/>
      <c r="F78" s="975"/>
      <c r="G78" s="975"/>
      <c r="H78" s="975"/>
      <c r="I78" s="975"/>
      <c r="J78" s="975"/>
      <c r="K78" s="975"/>
      <c r="L78" s="975"/>
      <c r="M78" s="975"/>
      <c r="N78" s="975"/>
      <c r="O78" s="975"/>
      <c r="P78" s="976"/>
      <c r="Q78" s="977">
        <v>736</v>
      </c>
      <c r="R78" s="971"/>
      <c r="S78" s="971"/>
      <c r="T78" s="971"/>
      <c r="U78" s="971"/>
      <c r="V78" s="971">
        <v>587</v>
      </c>
      <c r="W78" s="971"/>
      <c r="X78" s="971"/>
      <c r="Y78" s="971"/>
      <c r="Z78" s="971"/>
      <c r="AA78" s="971">
        <v>149</v>
      </c>
      <c r="AB78" s="971"/>
      <c r="AC78" s="971"/>
      <c r="AD78" s="971"/>
      <c r="AE78" s="971"/>
      <c r="AF78" s="971">
        <v>2079</v>
      </c>
      <c r="AG78" s="971"/>
      <c r="AH78" s="971"/>
      <c r="AI78" s="971"/>
      <c r="AJ78" s="971"/>
      <c r="AK78" s="971" t="s">
        <v>571</v>
      </c>
      <c r="AL78" s="971"/>
      <c r="AM78" s="971"/>
      <c r="AN78" s="971"/>
      <c r="AO78" s="971"/>
      <c r="AP78" s="971">
        <v>1074</v>
      </c>
      <c r="AQ78" s="971"/>
      <c r="AR78" s="971"/>
      <c r="AS78" s="971"/>
      <c r="AT78" s="971"/>
      <c r="AU78" s="971" t="s">
        <v>571</v>
      </c>
      <c r="AV78" s="971"/>
      <c r="AW78" s="971"/>
      <c r="AX78" s="971"/>
      <c r="AY78" s="971"/>
      <c r="AZ78" s="972" t="s">
        <v>578</v>
      </c>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377</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34064</v>
      </c>
      <c r="AG88" s="959"/>
      <c r="AH88" s="959"/>
      <c r="AI88" s="959"/>
      <c r="AJ88" s="959"/>
      <c r="AK88" s="963"/>
      <c r="AL88" s="963"/>
      <c r="AM88" s="963"/>
      <c r="AN88" s="963"/>
      <c r="AO88" s="963"/>
      <c r="AP88" s="959">
        <v>54205</v>
      </c>
      <c r="AQ88" s="959"/>
      <c r="AR88" s="959"/>
      <c r="AS88" s="959"/>
      <c r="AT88" s="959"/>
      <c r="AU88" s="959">
        <v>73</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284</v>
      </c>
      <c r="CS102" s="953"/>
      <c r="CT102" s="953"/>
      <c r="CU102" s="953"/>
      <c r="CV102" s="954"/>
      <c r="CW102" s="952">
        <v>12</v>
      </c>
      <c r="CX102" s="953"/>
      <c r="CY102" s="953"/>
      <c r="CZ102" s="953"/>
      <c r="DA102" s="954"/>
      <c r="DB102" s="952" t="s">
        <v>571</v>
      </c>
      <c r="DC102" s="953"/>
      <c r="DD102" s="953"/>
      <c r="DE102" s="953"/>
      <c r="DF102" s="954"/>
      <c r="DG102" s="952">
        <v>167</v>
      </c>
      <c r="DH102" s="953"/>
      <c r="DI102" s="953"/>
      <c r="DJ102" s="953"/>
      <c r="DK102" s="954"/>
      <c r="DL102" s="952" t="s">
        <v>571</v>
      </c>
      <c r="DM102" s="953"/>
      <c r="DN102" s="953"/>
      <c r="DO102" s="953"/>
      <c r="DP102" s="954"/>
      <c r="DQ102" s="952">
        <v>151</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294</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294</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294</v>
      </c>
      <c r="DR109" s="896"/>
      <c r="DS109" s="896"/>
      <c r="DT109" s="896"/>
      <c r="DU109" s="897"/>
      <c r="DV109" s="898" t="s">
        <v>416</v>
      </c>
      <c r="DW109" s="896"/>
      <c r="DX109" s="896"/>
      <c r="DY109" s="896"/>
      <c r="DZ109" s="929"/>
    </row>
    <row r="110" spans="1:131" s="218" customFormat="1" ht="26.25" customHeight="1" x14ac:dyDescent="0.15">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3623535</v>
      </c>
      <c r="AB110" s="889"/>
      <c r="AC110" s="889"/>
      <c r="AD110" s="889"/>
      <c r="AE110" s="890"/>
      <c r="AF110" s="891">
        <v>3533505</v>
      </c>
      <c r="AG110" s="889"/>
      <c r="AH110" s="889"/>
      <c r="AI110" s="889"/>
      <c r="AJ110" s="890"/>
      <c r="AK110" s="891">
        <v>3357518</v>
      </c>
      <c r="AL110" s="889"/>
      <c r="AM110" s="889"/>
      <c r="AN110" s="889"/>
      <c r="AO110" s="890"/>
      <c r="AP110" s="892">
        <v>26.5</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19044538</v>
      </c>
      <c r="BR110" s="842"/>
      <c r="BS110" s="842"/>
      <c r="BT110" s="842"/>
      <c r="BU110" s="842"/>
      <c r="BV110" s="842">
        <v>17479696</v>
      </c>
      <c r="BW110" s="842"/>
      <c r="BX110" s="842"/>
      <c r="BY110" s="842"/>
      <c r="BZ110" s="842"/>
      <c r="CA110" s="842">
        <v>15570008</v>
      </c>
      <c r="CB110" s="842"/>
      <c r="CC110" s="842"/>
      <c r="CD110" s="842"/>
      <c r="CE110" s="842"/>
      <c r="CF110" s="866">
        <v>122.7</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v>2890000</v>
      </c>
      <c r="DR110" s="842"/>
      <c r="DS110" s="842"/>
      <c r="DT110" s="842"/>
      <c r="DU110" s="842"/>
      <c r="DV110" s="843">
        <v>22.8</v>
      </c>
      <c r="DW110" s="843"/>
      <c r="DX110" s="843"/>
      <c r="DY110" s="843"/>
      <c r="DZ110" s="844"/>
    </row>
    <row r="111" spans="1:131" s="218" customFormat="1" ht="26.25" customHeight="1" x14ac:dyDescent="0.15">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v>2890000</v>
      </c>
      <c r="CB111" s="817"/>
      <c r="CC111" s="817"/>
      <c r="CD111" s="817"/>
      <c r="CE111" s="817"/>
      <c r="CF111" s="875">
        <v>22.8</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5901309</v>
      </c>
      <c r="BR112" s="817"/>
      <c r="BS112" s="817"/>
      <c r="BT112" s="817"/>
      <c r="BU112" s="817"/>
      <c r="BV112" s="817">
        <v>5373389</v>
      </c>
      <c r="BW112" s="817"/>
      <c r="BX112" s="817"/>
      <c r="BY112" s="817"/>
      <c r="BZ112" s="817"/>
      <c r="CA112" s="817">
        <v>4881295</v>
      </c>
      <c r="CB112" s="817"/>
      <c r="CC112" s="817"/>
      <c r="CD112" s="817"/>
      <c r="CE112" s="817"/>
      <c r="CF112" s="875">
        <v>38.5</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944169</v>
      </c>
      <c r="AB113" s="919"/>
      <c r="AC113" s="919"/>
      <c r="AD113" s="919"/>
      <c r="AE113" s="920"/>
      <c r="AF113" s="921">
        <v>913597</v>
      </c>
      <c r="AG113" s="919"/>
      <c r="AH113" s="919"/>
      <c r="AI113" s="919"/>
      <c r="AJ113" s="920"/>
      <c r="AK113" s="921">
        <v>877783</v>
      </c>
      <c r="AL113" s="919"/>
      <c r="AM113" s="919"/>
      <c r="AN113" s="919"/>
      <c r="AO113" s="920"/>
      <c r="AP113" s="922">
        <v>6.9</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v>332785</v>
      </c>
      <c r="BR113" s="817"/>
      <c r="BS113" s="817"/>
      <c r="BT113" s="817"/>
      <c r="BU113" s="817"/>
      <c r="BV113" s="817">
        <v>227227</v>
      </c>
      <c r="BW113" s="817"/>
      <c r="BX113" s="817"/>
      <c r="BY113" s="817"/>
      <c r="BZ113" s="817"/>
      <c r="CA113" s="817">
        <v>72812</v>
      </c>
      <c r="CB113" s="817"/>
      <c r="CC113" s="817"/>
      <c r="CD113" s="817"/>
      <c r="CE113" s="817"/>
      <c r="CF113" s="875">
        <v>0.6</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96986</v>
      </c>
      <c r="AB114" s="780"/>
      <c r="AC114" s="780"/>
      <c r="AD114" s="780"/>
      <c r="AE114" s="781"/>
      <c r="AF114" s="782">
        <v>105902</v>
      </c>
      <c r="AG114" s="780"/>
      <c r="AH114" s="780"/>
      <c r="AI114" s="780"/>
      <c r="AJ114" s="781"/>
      <c r="AK114" s="782">
        <v>101859</v>
      </c>
      <c r="AL114" s="780"/>
      <c r="AM114" s="780"/>
      <c r="AN114" s="780"/>
      <c r="AO114" s="781"/>
      <c r="AP114" s="824">
        <v>0.8</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1907478</v>
      </c>
      <c r="BR114" s="817"/>
      <c r="BS114" s="817"/>
      <c r="BT114" s="817"/>
      <c r="BU114" s="817"/>
      <c r="BV114" s="817">
        <v>1923122</v>
      </c>
      <c r="BW114" s="817"/>
      <c r="BX114" s="817"/>
      <c r="BY114" s="817"/>
      <c r="BZ114" s="817"/>
      <c r="CA114" s="817">
        <v>2093608</v>
      </c>
      <c r="CB114" s="817"/>
      <c r="CC114" s="817"/>
      <c r="CD114" s="817"/>
      <c r="CE114" s="817"/>
      <c r="CF114" s="875">
        <v>16.5</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v>388459</v>
      </c>
      <c r="BR115" s="817"/>
      <c r="BS115" s="817"/>
      <c r="BT115" s="817"/>
      <c r="BU115" s="817"/>
      <c r="BV115" s="817">
        <v>151309</v>
      </c>
      <c r="BW115" s="817"/>
      <c r="BX115" s="817"/>
      <c r="BY115" s="817"/>
      <c r="BZ115" s="817"/>
      <c r="CA115" s="817">
        <v>151380</v>
      </c>
      <c r="CB115" s="817"/>
      <c r="CC115" s="817"/>
      <c r="CD115" s="817"/>
      <c r="CE115" s="817"/>
      <c r="CF115" s="875">
        <v>1.2</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4664690</v>
      </c>
      <c r="AB117" s="903"/>
      <c r="AC117" s="903"/>
      <c r="AD117" s="903"/>
      <c r="AE117" s="904"/>
      <c r="AF117" s="905">
        <v>4553004</v>
      </c>
      <c r="AG117" s="903"/>
      <c r="AH117" s="903"/>
      <c r="AI117" s="903"/>
      <c r="AJ117" s="904"/>
      <c r="AK117" s="905">
        <v>4337160</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294</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446</v>
      </c>
      <c r="BP119" s="878"/>
      <c r="BQ119" s="879">
        <v>27574569</v>
      </c>
      <c r="BR119" s="845"/>
      <c r="BS119" s="845"/>
      <c r="BT119" s="845"/>
      <c r="BU119" s="845"/>
      <c r="BV119" s="845">
        <v>25154743</v>
      </c>
      <c r="BW119" s="845"/>
      <c r="BX119" s="845"/>
      <c r="BY119" s="845"/>
      <c r="BZ119" s="845"/>
      <c r="CA119" s="845">
        <v>25659103</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14870067</v>
      </c>
      <c r="BR120" s="842"/>
      <c r="BS120" s="842"/>
      <c r="BT120" s="842"/>
      <c r="BU120" s="842"/>
      <c r="BV120" s="842">
        <v>14798165</v>
      </c>
      <c r="BW120" s="842"/>
      <c r="BX120" s="842"/>
      <c r="BY120" s="842"/>
      <c r="BZ120" s="842"/>
      <c r="CA120" s="842">
        <v>14172467</v>
      </c>
      <c r="CB120" s="842"/>
      <c r="CC120" s="842"/>
      <c r="CD120" s="842"/>
      <c r="CE120" s="842"/>
      <c r="CF120" s="866">
        <v>111.7</v>
      </c>
      <c r="CG120" s="867"/>
      <c r="CH120" s="867"/>
      <c r="CI120" s="867"/>
      <c r="CJ120" s="867"/>
      <c r="CK120" s="868" t="s">
        <v>450</v>
      </c>
      <c r="CL120" s="852"/>
      <c r="CM120" s="852"/>
      <c r="CN120" s="852"/>
      <c r="CO120" s="853"/>
      <c r="CP120" s="872" t="s">
        <v>397</v>
      </c>
      <c r="CQ120" s="873"/>
      <c r="CR120" s="873"/>
      <c r="CS120" s="873"/>
      <c r="CT120" s="873"/>
      <c r="CU120" s="873"/>
      <c r="CV120" s="873"/>
      <c r="CW120" s="873"/>
      <c r="CX120" s="873"/>
      <c r="CY120" s="873"/>
      <c r="CZ120" s="873"/>
      <c r="DA120" s="873"/>
      <c r="DB120" s="873"/>
      <c r="DC120" s="873"/>
      <c r="DD120" s="873"/>
      <c r="DE120" s="873"/>
      <c r="DF120" s="874"/>
      <c r="DG120" s="861">
        <v>4605967</v>
      </c>
      <c r="DH120" s="842"/>
      <c r="DI120" s="842"/>
      <c r="DJ120" s="842"/>
      <c r="DK120" s="842"/>
      <c r="DL120" s="842">
        <v>4108378</v>
      </c>
      <c r="DM120" s="842"/>
      <c r="DN120" s="842"/>
      <c r="DO120" s="842"/>
      <c r="DP120" s="842"/>
      <c r="DQ120" s="842">
        <v>3693796</v>
      </c>
      <c r="DR120" s="842"/>
      <c r="DS120" s="842"/>
      <c r="DT120" s="842"/>
      <c r="DU120" s="842"/>
      <c r="DV120" s="843">
        <v>29.1</v>
      </c>
      <c r="DW120" s="843"/>
      <c r="DX120" s="843"/>
      <c r="DY120" s="843"/>
      <c r="DZ120" s="844"/>
    </row>
    <row r="121" spans="1:130" s="218" customFormat="1" ht="26.25" customHeight="1" x14ac:dyDescent="0.15">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205525</v>
      </c>
      <c r="BR121" s="817"/>
      <c r="BS121" s="817"/>
      <c r="BT121" s="817"/>
      <c r="BU121" s="817"/>
      <c r="BV121" s="817">
        <v>194864</v>
      </c>
      <c r="BW121" s="817"/>
      <c r="BX121" s="817"/>
      <c r="BY121" s="817"/>
      <c r="BZ121" s="817"/>
      <c r="CA121" s="817">
        <v>178981</v>
      </c>
      <c r="CB121" s="817"/>
      <c r="CC121" s="817"/>
      <c r="CD121" s="817"/>
      <c r="CE121" s="817"/>
      <c r="CF121" s="875">
        <v>1.4</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816">
        <v>1295342</v>
      </c>
      <c r="DH121" s="817"/>
      <c r="DI121" s="817"/>
      <c r="DJ121" s="817"/>
      <c r="DK121" s="817"/>
      <c r="DL121" s="817">
        <v>1265011</v>
      </c>
      <c r="DM121" s="817"/>
      <c r="DN121" s="817"/>
      <c r="DO121" s="817"/>
      <c r="DP121" s="817"/>
      <c r="DQ121" s="817">
        <v>1187499</v>
      </c>
      <c r="DR121" s="817"/>
      <c r="DS121" s="817"/>
      <c r="DT121" s="817"/>
      <c r="DU121" s="817"/>
      <c r="DV121" s="794">
        <v>9.4</v>
      </c>
      <c r="DW121" s="794"/>
      <c r="DX121" s="794"/>
      <c r="DY121" s="794"/>
      <c r="DZ121" s="795"/>
    </row>
    <row r="122" spans="1:130" s="218" customFormat="1" ht="26.25" customHeight="1" x14ac:dyDescent="0.15">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24087353</v>
      </c>
      <c r="BR122" s="845"/>
      <c r="BS122" s="845"/>
      <c r="BT122" s="845"/>
      <c r="BU122" s="845"/>
      <c r="BV122" s="845">
        <v>22371277</v>
      </c>
      <c r="BW122" s="845"/>
      <c r="BX122" s="845"/>
      <c r="BY122" s="845"/>
      <c r="BZ122" s="845"/>
      <c r="CA122" s="845">
        <v>20519948</v>
      </c>
      <c r="CB122" s="845"/>
      <c r="CC122" s="845"/>
      <c r="CD122" s="845"/>
      <c r="CE122" s="845"/>
      <c r="CF122" s="846">
        <v>161.69999999999999</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454</v>
      </c>
      <c r="BP123" s="878"/>
      <c r="BQ123" s="832">
        <v>39162945</v>
      </c>
      <c r="BR123" s="833"/>
      <c r="BS123" s="833"/>
      <c r="BT123" s="833"/>
      <c r="BU123" s="833"/>
      <c r="BV123" s="833">
        <v>37364306</v>
      </c>
      <c r="BW123" s="833"/>
      <c r="BX123" s="833"/>
      <c r="BY123" s="833"/>
      <c r="BZ123" s="833"/>
      <c r="CA123" s="833">
        <v>34871396</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v>388459</v>
      </c>
      <c r="DH126" s="817"/>
      <c r="DI126" s="817"/>
      <c r="DJ126" s="817"/>
      <c r="DK126" s="817"/>
      <c r="DL126" s="817">
        <v>151309</v>
      </c>
      <c r="DM126" s="817"/>
      <c r="DN126" s="817"/>
      <c r="DO126" s="817"/>
      <c r="DP126" s="817"/>
      <c r="DQ126" s="817">
        <v>151380</v>
      </c>
      <c r="DR126" s="817"/>
      <c r="DS126" s="817"/>
      <c r="DT126" s="817"/>
      <c r="DU126" s="817"/>
      <c r="DV126" s="794">
        <v>1.2</v>
      </c>
      <c r="DW126" s="794"/>
      <c r="DX126" s="794"/>
      <c r="DY126" s="794"/>
      <c r="DZ126" s="795"/>
    </row>
    <row r="127" spans="1:130" s="218" customFormat="1" ht="26.25" customHeight="1" x14ac:dyDescent="0.15">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48915</v>
      </c>
      <c r="AB128" s="801"/>
      <c r="AC128" s="801"/>
      <c r="AD128" s="801"/>
      <c r="AE128" s="802"/>
      <c r="AF128" s="803">
        <v>44669</v>
      </c>
      <c r="AG128" s="801"/>
      <c r="AH128" s="801"/>
      <c r="AI128" s="801"/>
      <c r="AJ128" s="802"/>
      <c r="AK128" s="803">
        <v>42842</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12.74</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15402376</v>
      </c>
      <c r="AB129" s="780"/>
      <c r="AC129" s="780"/>
      <c r="AD129" s="780"/>
      <c r="AE129" s="781"/>
      <c r="AF129" s="782">
        <v>15473433</v>
      </c>
      <c r="AG129" s="780"/>
      <c r="AH129" s="780"/>
      <c r="AI129" s="780"/>
      <c r="AJ129" s="781"/>
      <c r="AK129" s="782">
        <v>15522789</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17.739999999999998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3126557</v>
      </c>
      <c r="AB130" s="780"/>
      <c r="AC130" s="780"/>
      <c r="AD130" s="780"/>
      <c r="AE130" s="781"/>
      <c r="AF130" s="782">
        <v>3062625</v>
      </c>
      <c r="AG130" s="780"/>
      <c r="AH130" s="780"/>
      <c r="AI130" s="780"/>
      <c r="AJ130" s="781"/>
      <c r="AK130" s="782">
        <v>2829290</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11.7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12275819</v>
      </c>
      <c r="AB131" s="764"/>
      <c r="AC131" s="764"/>
      <c r="AD131" s="764"/>
      <c r="AE131" s="765"/>
      <c r="AF131" s="766">
        <v>12410808</v>
      </c>
      <c r="AG131" s="764"/>
      <c r="AH131" s="764"/>
      <c r="AI131" s="764"/>
      <c r="AJ131" s="765"/>
      <c r="AK131" s="766">
        <v>12693499</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12.131312790000001</v>
      </c>
      <c r="AB132" s="745"/>
      <c r="AC132" s="745"/>
      <c r="AD132" s="745"/>
      <c r="AE132" s="746"/>
      <c r="AF132" s="747">
        <v>11.64879837</v>
      </c>
      <c r="AG132" s="745"/>
      <c r="AH132" s="745"/>
      <c r="AI132" s="745"/>
      <c r="AJ132" s="746"/>
      <c r="AK132" s="747">
        <v>11.541561550000001</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11.5</v>
      </c>
      <c r="AB133" s="724"/>
      <c r="AC133" s="724"/>
      <c r="AD133" s="724"/>
      <c r="AE133" s="725"/>
      <c r="AF133" s="723">
        <v>11.7</v>
      </c>
      <c r="AG133" s="724"/>
      <c r="AH133" s="724"/>
      <c r="AI133" s="724"/>
      <c r="AJ133" s="725"/>
      <c r="AK133" s="723">
        <v>11.7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PKatP2rEwdtq6BtbT0tBn2dJXBc7xxrCuLI/dwVlNrWv0zxXyN4bNJWxF0Kzi8sVD0EojxLjL9qmX/31ApBg==" saltValue="2jh8NwzfjSUMGO6HGc7Sn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n0KTbShFCASMSKf7jTu6nbzo/CfKBPeQfczC6N2pfs6q0tmtV1lff/A4RZlMQfBZN8trh9wU54DmVnO95DuXg==" saltValue="bs811lWl4VQrFiFZ9lGx4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2zw+7txlUVsNrcErCu2G7zqvmhpluEbvELCzsjzvB8n3cflCIoMzoE6Jn+Kl78UP+w2N1JwJOHFYD67jM3u7Q==" saltValue="Q/iDZv5r33+kXhLtXWa3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4281812</v>
      </c>
      <c r="AP9" s="269">
        <v>96550</v>
      </c>
      <c r="AQ9" s="270">
        <v>99044</v>
      </c>
      <c r="AR9" s="271">
        <v>-2.5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741765</v>
      </c>
      <c r="AP10" s="272">
        <v>16726</v>
      </c>
      <c r="AQ10" s="273">
        <v>12597</v>
      </c>
      <c r="AR10" s="274">
        <v>32.799999999999997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87008</v>
      </c>
      <c r="AP11" s="272">
        <v>1962</v>
      </c>
      <c r="AQ11" s="273">
        <v>1194</v>
      </c>
      <c r="AR11" s="274">
        <v>64.3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v>21013</v>
      </c>
      <c r="AP12" s="272">
        <v>474</v>
      </c>
      <c r="AQ12" s="273">
        <v>18</v>
      </c>
      <c r="AR12" s="274">
        <v>2533.3000000000002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492</v>
      </c>
      <c r="AL13" s="1131"/>
      <c r="AM13" s="1131"/>
      <c r="AN13" s="1132"/>
      <c r="AO13" s="272">
        <v>190838</v>
      </c>
      <c r="AP13" s="272">
        <v>4303</v>
      </c>
      <c r="AQ13" s="273">
        <v>3890</v>
      </c>
      <c r="AR13" s="274">
        <v>10.6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493</v>
      </c>
      <c r="AL14" s="1131"/>
      <c r="AM14" s="1131"/>
      <c r="AN14" s="1132"/>
      <c r="AO14" s="272">
        <v>43684</v>
      </c>
      <c r="AP14" s="272">
        <v>985</v>
      </c>
      <c r="AQ14" s="273">
        <v>1837</v>
      </c>
      <c r="AR14" s="274">
        <v>-46.4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494</v>
      </c>
      <c r="AL15" s="1134"/>
      <c r="AM15" s="1134"/>
      <c r="AN15" s="1135"/>
      <c r="AO15" s="272">
        <v>-152252</v>
      </c>
      <c r="AP15" s="272">
        <v>-3433</v>
      </c>
      <c r="AQ15" s="273">
        <v>-6318</v>
      </c>
      <c r="AR15" s="274">
        <v>-45.7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5213868</v>
      </c>
      <c r="AP16" s="272">
        <v>117567</v>
      </c>
      <c r="AQ16" s="273">
        <v>112262</v>
      </c>
      <c r="AR16" s="274">
        <v>4.7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499</v>
      </c>
      <c r="AL21" s="1137"/>
      <c r="AM21" s="1137"/>
      <c r="AN21" s="1138"/>
      <c r="AO21" s="285">
        <v>7.8</v>
      </c>
      <c r="AP21" s="286">
        <v>9.26</v>
      </c>
      <c r="AQ21" s="287">
        <v>-1.46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500</v>
      </c>
      <c r="AL22" s="1137"/>
      <c r="AM22" s="1137"/>
      <c r="AN22" s="1138"/>
      <c r="AO22" s="290">
        <v>99.5</v>
      </c>
      <c r="AP22" s="291">
        <v>97.3</v>
      </c>
      <c r="AQ22" s="292">
        <v>2.2000000000000002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501</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504</v>
      </c>
      <c r="AL32" s="1121"/>
      <c r="AM32" s="1121"/>
      <c r="AN32" s="1122"/>
      <c r="AO32" s="300">
        <v>3357518</v>
      </c>
      <c r="AP32" s="300">
        <v>75708</v>
      </c>
      <c r="AQ32" s="301">
        <v>60713</v>
      </c>
      <c r="AR32" s="302">
        <v>24.7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505</v>
      </c>
      <c r="AL33" s="1121"/>
      <c r="AM33" s="1121"/>
      <c r="AN33" s="1122"/>
      <c r="AO33" s="300" t="s">
        <v>506</v>
      </c>
      <c r="AP33" s="300" t="s">
        <v>506</v>
      </c>
      <c r="AQ33" s="301" t="s">
        <v>506</v>
      </c>
      <c r="AR33" s="302" t="s">
        <v>506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506</v>
      </c>
      <c r="AP34" s="300" t="s">
        <v>506</v>
      </c>
      <c r="AQ34" s="301" t="s">
        <v>506</v>
      </c>
      <c r="AR34" s="302" t="s">
        <v>506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877783</v>
      </c>
      <c r="AP35" s="300">
        <v>19793</v>
      </c>
      <c r="AQ35" s="301">
        <v>14168</v>
      </c>
      <c r="AR35" s="302">
        <v>39.700000000000003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101859</v>
      </c>
      <c r="AP36" s="300">
        <v>2297</v>
      </c>
      <c r="AQ36" s="301">
        <v>2586</v>
      </c>
      <c r="AR36" s="302">
        <v>-11.2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t="s">
        <v>506</v>
      </c>
      <c r="AP37" s="300" t="s">
        <v>506</v>
      </c>
      <c r="AQ37" s="301">
        <v>189</v>
      </c>
      <c r="AR37" s="302" t="s">
        <v>506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506</v>
      </c>
      <c r="AP38" s="303" t="s">
        <v>506</v>
      </c>
      <c r="AQ38" s="304">
        <v>8</v>
      </c>
      <c r="AR38" s="292" t="s">
        <v>506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-42842</v>
      </c>
      <c r="AP39" s="300">
        <v>-966</v>
      </c>
      <c r="AQ39" s="301">
        <v>-5399</v>
      </c>
      <c r="AR39" s="302">
        <v>-82.1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-2829290</v>
      </c>
      <c r="AP40" s="300">
        <v>-63797</v>
      </c>
      <c r="AQ40" s="301">
        <v>-49527</v>
      </c>
      <c r="AR40" s="302">
        <v>28.8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1465028</v>
      </c>
      <c r="AP41" s="300">
        <v>33035</v>
      </c>
      <c r="AQ41" s="301">
        <v>22738</v>
      </c>
      <c r="AR41" s="302">
        <v>45.3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2539362</v>
      </c>
      <c r="AN51" s="322">
        <v>53675</v>
      </c>
      <c r="AO51" s="323">
        <v>40.9</v>
      </c>
      <c r="AP51" s="324">
        <v>76347</v>
      </c>
      <c r="AQ51" s="325">
        <v>22.4</v>
      </c>
      <c r="AR51" s="326">
        <v>18.5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1746195</v>
      </c>
      <c r="AN52" s="330">
        <v>36910</v>
      </c>
      <c r="AO52" s="331">
        <v>16.899999999999999</v>
      </c>
      <c r="AP52" s="332">
        <v>41762</v>
      </c>
      <c r="AQ52" s="333">
        <v>18.2</v>
      </c>
      <c r="AR52" s="334">
        <v>-1.3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2467877</v>
      </c>
      <c r="AN53" s="322">
        <v>53003</v>
      </c>
      <c r="AO53" s="323">
        <v>-1.3</v>
      </c>
      <c r="AP53" s="324">
        <v>71279</v>
      </c>
      <c r="AQ53" s="325">
        <v>-6.6</v>
      </c>
      <c r="AR53" s="326">
        <v>5.3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1623786</v>
      </c>
      <c r="AN54" s="330">
        <v>34874</v>
      </c>
      <c r="AO54" s="331">
        <v>-5.5</v>
      </c>
      <c r="AP54" s="332">
        <v>36731</v>
      </c>
      <c r="AQ54" s="333">
        <v>-12</v>
      </c>
      <c r="AR54" s="334">
        <v>6.5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2378117</v>
      </c>
      <c r="AN55" s="322">
        <v>51899</v>
      </c>
      <c r="AO55" s="323">
        <v>-2.1</v>
      </c>
      <c r="AP55" s="324">
        <v>74994</v>
      </c>
      <c r="AQ55" s="325">
        <v>5.2</v>
      </c>
      <c r="AR55" s="326">
        <v>-7.3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1911145</v>
      </c>
      <c r="AN56" s="330">
        <v>41708</v>
      </c>
      <c r="AO56" s="331">
        <v>19.600000000000001</v>
      </c>
      <c r="AP56" s="332">
        <v>36188</v>
      </c>
      <c r="AQ56" s="333">
        <v>-1.5</v>
      </c>
      <c r="AR56" s="334">
        <v>21.1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5080947</v>
      </c>
      <c r="AN57" s="322">
        <v>112640</v>
      </c>
      <c r="AO57" s="323">
        <v>117</v>
      </c>
      <c r="AP57" s="324">
        <v>71849</v>
      </c>
      <c r="AQ57" s="325">
        <v>-4.2</v>
      </c>
      <c r="AR57" s="326">
        <v>121.2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3294182</v>
      </c>
      <c r="AN58" s="330">
        <v>73029</v>
      </c>
      <c r="AO58" s="331">
        <v>75.099999999999994</v>
      </c>
      <c r="AP58" s="332">
        <v>36144</v>
      </c>
      <c r="AQ58" s="333">
        <v>-0.1</v>
      </c>
      <c r="AR58" s="334">
        <v>75.2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2043195</v>
      </c>
      <c r="AN59" s="322">
        <v>46072</v>
      </c>
      <c r="AO59" s="323">
        <v>-59.1</v>
      </c>
      <c r="AP59" s="324">
        <v>82962</v>
      </c>
      <c r="AQ59" s="325">
        <v>15.5</v>
      </c>
      <c r="AR59" s="326">
        <v>-74.599999999999994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1568465</v>
      </c>
      <c r="AN60" s="330">
        <v>35367</v>
      </c>
      <c r="AO60" s="331">
        <v>-51.6</v>
      </c>
      <c r="AP60" s="332">
        <v>42835</v>
      </c>
      <c r="AQ60" s="333">
        <v>18.5</v>
      </c>
      <c r="AR60" s="334">
        <v>-70.099999999999994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2901900</v>
      </c>
      <c r="AN61" s="337">
        <v>63458</v>
      </c>
      <c r="AO61" s="338">
        <v>19.100000000000001</v>
      </c>
      <c r="AP61" s="339">
        <v>75486</v>
      </c>
      <c r="AQ61" s="340">
        <v>6.5</v>
      </c>
      <c r="AR61" s="326">
        <v>12.6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2028755</v>
      </c>
      <c r="AN62" s="330">
        <v>44378</v>
      </c>
      <c r="AO62" s="331">
        <v>10.9</v>
      </c>
      <c r="AP62" s="332">
        <v>38732</v>
      </c>
      <c r="AQ62" s="333">
        <v>4.5999999999999996</v>
      </c>
      <c r="AR62" s="334">
        <v>6.3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we3OnGpbstvSQjkTS/DCEmwILGIgA9tIKol10RO6eRVRR66/1tnnnW5gkZVF1ie8itnuE/5aCONsZ5PGVr6zPw==" saltValue="ByCPNXfqu3e+/ffc2+PtE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tCYmd6KSHaESc/Z/yQVW1IuFvvrFkWOdNx48sbkuEdxP1/jnFYHcI7YxTZA//cGtY1CT1/sWfB6UvgHEX4kg/A==" saltValue="SeOyKhekfCBlmbr+t9oK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wuQENy+7jyVD13ivYiJ4NLfZiMQ7UZ/Bjrmy9zisPFl7gjX7tSMrbN9RLQDGXL32DaRCeOSHWEYltZlv7brAEw==" saltValue="akldmkRWEqS1e39I0YxT0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39" t="s">
        <v>3</v>
      </c>
      <c r="D47" s="1139"/>
      <c r="E47" s="1140"/>
      <c r="F47" s="11">
        <v>41.77</v>
      </c>
      <c r="G47" s="12">
        <v>39.97</v>
      </c>
      <c r="H47" s="12">
        <v>40.93</v>
      </c>
      <c r="I47" s="12">
        <v>39.97</v>
      </c>
      <c r="J47" s="13">
        <v>34.53</v>
      </c>
    </row>
    <row r="48" spans="2:10" ht="57.75" customHeight="1" x14ac:dyDescent="0.15">
      <c r="B48" s="14"/>
      <c r="C48" s="1141" t="s">
        <v>4</v>
      </c>
      <c r="D48" s="1141"/>
      <c r="E48" s="1142"/>
      <c r="F48" s="15">
        <v>5.64</v>
      </c>
      <c r="G48" s="16">
        <v>7.65</v>
      </c>
      <c r="H48" s="16">
        <v>4.8499999999999996</v>
      </c>
      <c r="I48" s="16">
        <v>3.38</v>
      </c>
      <c r="J48" s="17">
        <v>2.93</v>
      </c>
    </row>
    <row r="49" spans="2:10" ht="57.75" customHeight="1" thickBot="1" x14ac:dyDescent="0.2">
      <c r="B49" s="18"/>
      <c r="C49" s="1143" t="s">
        <v>5</v>
      </c>
      <c r="D49" s="1143"/>
      <c r="E49" s="1144"/>
      <c r="F49" s="19" t="s">
        <v>535</v>
      </c>
      <c r="G49" s="20">
        <v>1.61</v>
      </c>
      <c r="H49" s="20" t="s">
        <v>536</v>
      </c>
      <c r="I49" s="20" t="s">
        <v>537</v>
      </c>
      <c r="J49" s="21" t="s">
        <v>538</v>
      </c>
    </row>
    <row r="50" spans="2:10" x14ac:dyDescent="0.15"/>
  </sheetData>
  <sheetProtection algorithmName="SHA-512" hashValue="D4ca8OXpeQaO1Dk0uHcTP2CA5ZexZceL+tH5+58bRgevqnQN+ZhjSjjt3jfvcPsy8yTqsZwbAxxAwhexjyoLtQ==" saltValue="7eHWjHizRQEdO/nGu+t5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51" t="s">
        <v>539</v>
      </c>
      <c r="D34" s="1151"/>
      <c r="E34" s="1152"/>
      <c r="F34" s="32">
        <v>6.54</v>
      </c>
      <c r="G34" s="33">
        <v>10.75</v>
      </c>
      <c r="H34" s="33">
        <v>14.21</v>
      </c>
      <c r="I34" s="33">
        <v>9.25</v>
      </c>
      <c r="J34" s="34">
        <v>4.3099999999999996</v>
      </c>
      <c r="K34" s="22"/>
      <c r="L34" s="22"/>
      <c r="M34" s="22"/>
      <c r="N34" s="22"/>
      <c r="O34" s="22"/>
      <c r="P34" s="22"/>
    </row>
    <row r="35" spans="1:16" ht="39" customHeight="1" x14ac:dyDescent="0.15">
      <c r="A35" s="22"/>
      <c r="B35" s="35"/>
      <c r="C35" s="1145" t="s">
        <v>540</v>
      </c>
      <c r="D35" s="1146"/>
      <c r="E35" s="1147"/>
      <c r="F35" s="36">
        <v>4.95</v>
      </c>
      <c r="G35" s="37">
        <v>7.45</v>
      </c>
      <c r="H35" s="37">
        <v>4.6399999999999997</v>
      </c>
      <c r="I35" s="37">
        <v>3.25</v>
      </c>
      <c r="J35" s="38">
        <v>2.79</v>
      </c>
      <c r="K35" s="22"/>
      <c r="L35" s="22"/>
      <c r="M35" s="22"/>
      <c r="N35" s="22"/>
      <c r="O35" s="22"/>
      <c r="P35" s="22"/>
    </row>
    <row r="36" spans="1:16" ht="39" customHeight="1" x14ac:dyDescent="0.15">
      <c r="A36" s="22"/>
      <c r="B36" s="35"/>
      <c r="C36" s="1145" t="s">
        <v>541</v>
      </c>
      <c r="D36" s="1146"/>
      <c r="E36" s="1147"/>
      <c r="F36" s="36">
        <v>1.42</v>
      </c>
      <c r="G36" s="37">
        <v>1.39</v>
      </c>
      <c r="H36" s="37">
        <v>1.26</v>
      </c>
      <c r="I36" s="37">
        <v>0.57999999999999996</v>
      </c>
      <c r="J36" s="38">
        <v>1</v>
      </c>
      <c r="K36" s="22"/>
      <c r="L36" s="22"/>
      <c r="M36" s="22"/>
      <c r="N36" s="22"/>
      <c r="O36" s="22"/>
      <c r="P36" s="22"/>
    </row>
    <row r="37" spans="1:16" ht="39" customHeight="1" x14ac:dyDescent="0.15">
      <c r="A37" s="22"/>
      <c r="B37" s="35"/>
      <c r="C37" s="1145" t="s">
        <v>542</v>
      </c>
      <c r="D37" s="1146"/>
      <c r="E37" s="1147"/>
      <c r="F37" s="36">
        <v>0.37</v>
      </c>
      <c r="G37" s="37">
        <v>0.85</v>
      </c>
      <c r="H37" s="37">
        <v>1.6</v>
      </c>
      <c r="I37" s="37">
        <v>1.68</v>
      </c>
      <c r="J37" s="38">
        <v>0.89</v>
      </c>
      <c r="K37" s="22"/>
      <c r="L37" s="22"/>
      <c r="M37" s="22"/>
      <c r="N37" s="22"/>
      <c r="O37" s="22"/>
      <c r="P37" s="22"/>
    </row>
    <row r="38" spans="1:16" ht="39" customHeight="1" x14ac:dyDescent="0.15">
      <c r="A38" s="22"/>
      <c r="B38" s="35"/>
      <c r="C38" s="1145" t="s">
        <v>543</v>
      </c>
      <c r="D38" s="1146"/>
      <c r="E38" s="1147"/>
      <c r="F38" s="36">
        <v>0.39</v>
      </c>
      <c r="G38" s="37">
        <v>0.88</v>
      </c>
      <c r="H38" s="37">
        <v>1.32</v>
      </c>
      <c r="I38" s="37">
        <v>0.32</v>
      </c>
      <c r="J38" s="38">
        <v>0.75</v>
      </c>
      <c r="K38" s="22"/>
      <c r="L38" s="22"/>
      <c r="M38" s="22"/>
      <c r="N38" s="22"/>
      <c r="O38" s="22"/>
      <c r="P38" s="22"/>
    </row>
    <row r="39" spans="1:16" ht="39" customHeight="1" x14ac:dyDescent="0.15">
      <c r="A39" s="22"/>
      <c r="B39" s="35"/>
      <c r="C39" s="1145" t="s">
        <v>544</v>
      </c>
      <c r="D39" s="1146"/>
      <c r="E39" s="1147"/>
      <c r="F39" s="36">
        <v>0.14000000000000001</v>
      </c>
      <c r="G39" s="37">
        <v>0.14000000000000001</v>
      </c>
      <c r="H39" s="37">
        <v>0.16</v>
      </c>
      <c r="I39" s="37">
        <v>0.16</v>
      </c>
      <c r="J39" s="38">
        <v>0.16</v>
      </c>
      <c r="K39" s="22"/>
      <c r="L39" s="22"/>
      <c r="M39" s="22"/>
      <c r="N39" s="22"/>
      <c r="O39" s="22"/>
      <c r="P39" s="22"/>
    </row>
    <row r="40" spans="1:16" ht="39" customHeight="1" x14ac:dyDescent="0.15">
      <c r="A40" s="22"/>
      <c r="B40" s="35"/>
      <c r="C40" s="1145" t="s">
        <v>545</v>
      </c>
      <c r="D40" s="1146"/>
      <c r="E40" s="1147"/>
      <c r="F40" s="36">
        <v>0.1</v>
      </c>
      <c r="G40" s="37">
        <v>0.13</v>
      </c>
      <c r="H40" s="37">
        <v>0.13</v>
      </c>
      <c r="I40" s="37">
        <v>0.12</v>
      </c>
      <c r="J40" s="38">
        <v>0.13</v>
      </c>
      <c r="K40" s="22"/>
      <c r="L40" s="22"/>
      <c r="M40" s="22"/>
      <c r="N40" s="22"/>
      <c r="O40" s="22"/>
      <c r="P40" s="22"/>
    </row>
    <row r="41" spans="1:16" ht="39" customHeight="1" x14ac:dyDescent="0.15">
      <c r="A41" s="22"/>
      <c r="B41" s="35"/>
      <c r="C41" s="1145" t="s">
        <v>546</v>
      </c>
      <c r="D41" s="1146"/>
      <c r="E41" s="1147"/>
      <c r="F41" s="36">
        <v>0</v>
      </c>
      <c r="G41" s="37">
        <v>0.2</v>
      </c>
      <c r="H41" s="37">
        <v>0.14000000000000001</v>
      </c>
      <c r="I41" s="37">
        <v>0.09</v>
      </c>
      <c r="J41" s="38">
        <v>0.02</v>
      </c>
      <c r="K41" s="22"/>
      <c r="L41" s="22"/>
      <c r="M41" s="22"/>
      <c r="N41" s="22"/>
      <c r="O41" s="22"/>
      <c r="P41" s="22"/>
    </row>
    <row r="42" spans="1:16" ht="39" customHeight="1" x14ac:dyDescent="0.15">
      <c r="A42" s="22"/>
      <c r="B42" s="39"/>
      <c r="C42" s="1145" t="s">
        <v>547</v>
      </c>
      <c r="D42" s="1146"/>
      <c r="E42" s="1147"/>
      <c r="F42" s="36" t="s">
        <v>506</v>
      </c>
      <c r="G42" s="37" t="s">
        <v>506</v>
      </c>
      <c r="H42" s="37" t="s">
        <v>506</v>
      </c>
      <c r="I42" s="37" t="s">
        <v>506</v>
      </c>
      <c r="J42" s="38" t="s">
        <v>506</v>
      </c>
      <c r="K42" s="22"/>
      <c r="L42" s="22"/>
      <c r="M42" s="22"/>
      <c r="N42" s="22"/>
      <c r="O42" s="22"/>
      <c r="P42" s="22"/>
    </row>
    <row r="43" spans="1:16" ht="39" customHeight="1" thickBot="1" x14ac:dyDescent="0.2">
      <c r="A43" s="22"/>
      <c r="B43" s="40"/>
      <c r="C43" s="1148" t="s">
        <v>548</v>
      </c>
      <c r="D43" s="1149"/>
      <c r="E43" s="1150"/>
      <c r="F43" s="41">
        <v>0.57999999999999996</v>
      </c>
      <c r="G43" s="42">
        <v>0.06</v>
      </c>
      <c r="H43" s="42">
        <v>7.0000000000000007E-2</v>
      </c>
      <c r="I43" s="42">
        <v>0.01</v>
      </c>
      <c r="J43" s="43">
        <v>0.01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vJ3bfwdRfroh9akwz1qP2iheEKEyv5SYHy9KdQfUChGtjWAY500kVgAdlrWd8dSeUaR2vV1bJLEIVdz2aklXIw==" saltValue="OUAYf2oFcjisa7WzvvkU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3566</v>
      </c>
      <c r="L45" s="60">
        <v>3632</v>
      </c>
      <c r="M45" s="60">
        <v>3624</v>
      </c>
      <c r="N45" s="60">
        <v>3534</v>
      </c>
      <c r="O45" s="61">
        <v>3358</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506</v>
      </c>
      <c r="L46" s="64" t="s">
        <v>506</v>
      </c>
      <c r="M46" s="64" t="s">
        <v>506</v>
      </c>
      <c r="N46" s="64" t="s">
        <v>506</v>
      </c>
      <c r="O46" s="65" t="s">
        <v>506</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506</v>
      </c>
      <c r="L47" s="64" t="s">
        <v>506</v>
      </c>
      <c r="M47" s="64" t="s">
        <v>506</v>
      </c>
      <c r="N47" s="64" t="s">
        <v>506</v>
      </c>
      <c r="O47" s="65" t="s">
        <v>506</v>
      </c>
      <c r="P47" s="48"/>
      <c r="Q47" s="48"/>
      <c r="R47" s="48"/>
      <c r="S47" s="48"/>
      <c r="T47" s="48"/>
      <c r="U47" s="48"/>
    </row>
    <row r="48" spans="1:21" ht="30.75" customHeight="1" x14ac:dyDescent="0.15">
      <c r="A48" s="48"/>
      <c r="B48" s="1178"/>
      <c r="C48" s="1179"/>
      <c r="D48" s="62"/>
      <c r="E48" s="1155" t="s">
        <v>13</v>
      </c>
      <c r="F48" s="1155"/>
      <c r="G48" s="1155"/>
      <c r="H48" s="1155"/>
      <c r="I48" s="1155"/>
      <c r="J48" s="1156"/>
      <c r="K48" s="63">
        <v>1014</v>
      </c>
      <c r="L48" s="64">
        <v>1031</v>
      </c>
      <c r="M48" s="64">
        <v>944</v>
      </c>
      <c r="N48" s="64">
        <v>914</v>
      </c>
      <c r="O48" s="65">
        <v>878</v>
      </c>
      <c r="P48" s="48"/>
      <c r="Q48" s="48"/>
      <c r="R48" s="48"/>
      <c r="S48" s="48"/>
      <c r="T48" s="48"/>
      <c r="U48" s="48"/>
    </row>
    <row r="49" spans="1:21" ht="30.75" customHeight="1" x14ac:dyDescent="0.15">
      <c r="A49" s="48"/>
      <c r="B49" s="1178"/>
      <c r="C49" s="1179"/>
      <c r="D49" s="62"/>
      <c r="E49" s="1155" t="s">
        <v>14</v>
      </c>
      <c r="F49" s="1155"/>
      <c r="G49" s="1155"/>
      <c r="H49" s="1155"/>
      <c r="I49" s="1155"/>
      <c r="J49" s="1156"/>
      <c r="K49" s="63">
        <v>72</v>
      </c>
      <c r="L49" s="64">
        <v>98</v>
      </c>
      <c r="M49" s="64">
        <v>97</v>
      </c>
      <c r="N49" s="64">
        <v>106</v>
      </c>
      <c r="O49" s="65">
        <v>102</v>
      </c>
      <c r="P49" s="48"/>
      <c r="Q49" s="48"/>
      <c r="R49" s="48"/>
      <c r="S49" s="48"/>
      <c r="T49" s="48"/>
      <c r="U49" s="48"/>
    </row>
    <row r="50" spans="1:21" ht="30.75" customHeight="1" x14ac:dyDescent="0.15">
      <c r="A50" s="48"/>
      <c r="B50" s="1178"/>
      <c r="C50" s="1179"/>
      <c r="D50" s="62"/>
      <c r="E50" s="1155" t="s">
        <v>15</v>
      </c>
      <c r="F50" s="1155"/>
      <c r="G50" s="1155"/>
      <c r="H50" s="1155"/>
      <c r="I50" s="1155"/>
      <c r="J50" s="1156"/>
      <c r="K50" s="63">
        <v>3</v>
      </c>
      <c r="L50" s="64" t="s">
        <v>506</v>
      </c>
      <c r="M50" s="64" t="s">
        <v>506</v>
      </c>
      <c r="N50" s="64" t="s">
        <v>506</v>
      </c>
      <c r="O50" s="65" t="s">
        <v>506</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506</v>
      </c>
      <c r="L51" s="64" t="s">
        <v>506</v>
      </c>
      <c r="M51" s="64" t="s">
        <v>506</v>
      </c>
      <c r="N51" s="64" t="s">
        <v>506</v>
      </c>
      <c r="O51" s="65" t="s">
        <v>506</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3306</v>
      </c>
      <c r="L52" s="64">
        <v>3281</v>
      </c>
      <c r="M52" s="64">
        <v>3176</v>
      </c>
      <c r="N52" s="64">
        <v>3108</v>
      </c>
      <c r="O52" s="65">
        <v>2872</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1349</v>
      </c>
      <c r="L53" s="69">
        <v>1480</v>
      </c>
      <c r="M53" s="69">
        <v>1489</v>
      </c>
      <c r="N53" s="69">
        <v>1446</v>
      </c>
      <c r="O53" s="70">
        <v>1466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WkbcBFDR3qPnGwdgwjADMa7YMHPNNHzNNrjqZlfGuA1TIdInGUhQDRcz+XuR0Nz/SQBtvKoiOW5wd4Ed/9qzQ==" saltValue="/6tXEMSv6ZO//LObrnHDB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196" t="s">
        <v>30</v>
      </c>
      <c r="C41" s="1197"/>
      <c r="D41" s="105"/>
      <c r="E41" s="1198" t="s">
        <v>31</v>
      </c>
      <c r="F41" s="1198"/>
      <c r="G41" s="1198"/>
      <c r="H41" s="1199"/>
      <c r="I41" s="343">
        <v>22923</v>
      </c>
      <c r="J41" s="344">
        <v>21229</v>
      </c>
      <c r="K41" s="344">
        <v>19045</v>
      </c>
      <c r="L41" s="344">
        <v>17480</v>
      </c>
      <c r="M41" s="345">
        <v>15570</v>
      </c>
    </row>
    <row r="42" spans="2:13" ht="27.75" customHeight="1" x14ac:dyDescent="0.15">
      <c r="B42" s="1186"/>
      <c r="C42" s="1187"/>
      <c r="D42" s="106"/>
      <c r="E42" s="1190" t="s">
        <v>32</v>
      </c>
      <c r="F42" s="1190"/>
      <c r="G42" s="1190"/>
      <c r="H42" s="1191"/>
      <c r="I42" s="346">
        <v>4</v>
      </c>
      <c r="J42" s="347">
        <v>1</v>
      </c>
      <c r="K42" s="347" t="s">
        <v>506</v>
      </c>
      <c r="L42" s="347" t="s">
        <v>506</v>
      </c>
      <c r="M42" s="348">
        <v>2890</v>
      </c>
    </row>
    <row r="43" spans="2:13" ht="27.75" customHeight="1" x14ac:dyDescent="0.15">
      <c r="B43" s="1186"/>
      <c r="C43" s="1187"/>
      <c r="D43" s="106"/>
      <c r="E43" s="1190" t="s">
        <v>33</v>
      </c>
      <c r="F43" s="1190"/>
      <c r="G43" s="1190"/>
      <c r="H43" s="1191"/>
      <c r="I43" s="346">
        <v>9259</v>
      </c>
      <c r="J43" s="347">
        <v>7434</v>
      </c>
      <c r="K43" s="347">
        <v>5901</v>
      </c>
      <c r="L43" s="347">
        <v>5373</v>
      </c>
      <c r="M43" s="348">
        <v>4881</v>
      </c>
    </row>
    <row r="44" spans="2:13" ht="27.75" customHeight="1" x14ac:dyDescent="0.15">
      <c r="B44" s="1186"/>
      <c r="C44" s="1187"/>
      <c r="D44" s="106"/>
      <c r="E44" s="1190" t="s">
        <v>34</v>
      </c>
      <c r="F44" s="1190"/>
      <c r="G44" s="1190"/>
      <c r="H44" s="1191"/>
      <c r="I44" s="346">
        <v>515</v>
      </c>
      <c r="J44" s="347">
        <v>429</v>
      </c>
      <c r="K44" s="347">
        <v>333</v>
      </c>
      <c r="L44" s="347">
        <v>227</v>
      </c>
      <c r="M44" s="348">
        <v>73</v>
      </c>
    </row>
    <row r="45" spans="2:13" ht="27.75" customHeight="1" x14ac:dyDescent="0.15">
      <c r="B45" s="1186"/>
      <c r="C45" s="1187"/>
      <c r="D45" s="106"/>
      <c r="E45" s="1190" t="s">
        <v>35</v>
      </c>
      <c r="F45" s="1190"/>
      <c r="G45" s="1190"/>
      <c r="H45" s="1191"/>
      <c r="I45" s="346">
        <v>1852</v>
      </c>
      <c r="J45" s="347">
        <v>1941</v>
      </c>
      <c r="K45" s="347">
        <v>1907</v>
      </c>
      <c r="L45" s="347">
        <v>1923</v>
      </c>
      <c r="M45" s="348">
        <v>2094</v>
      </c>
    </row>
    <row r="46" spans="2:13" ht="27.75" customHeight="1" x14ac:dyDescent="0.15">
      <c r="B46" s="1186"/>
      <c r="C46" s="1187"/>
      <c r="D46" s="107"/>
      <c r="E46" s="1190" t="s">
        <v>36</v>
      </c>
      <c r="F46" s="1190"/>
      <c r="G46" s="1190"/>
      <c r="H46" s="1191"/>
      <c r="I46" s="346">
        <v>499</v>
      </c>
      <c r="J46" s="347">
        <v>389</v>
      </c>
      <c r="K46" s="347">
        <v>388</v>
      </c>
      <c r="L46" s="347">
        <v>151</v>
      </c>
      <c r="M46" s="348">
        <v>151</v>
      </c>
    </row>
    <row r="47" spans="2:13" ht="27.75" customHeight="1" x14ac:dyDescent="0.15">
      <c r="B47" s="1186"/>
      <c r="C47" s="1187"/>
      <c r="D47" s="108"/>
      <c r="E47" s="1200" t="s">
        <v>37</v>
      </c>
      <c r="F47" s="1201"/>
      <c r="G47" s="1201"/>
      <c r="H47" s="1202"/>
      <c r="I47" s="346" t="s">
        <v>506</v>
      </c>
      <c r="J47" s="347" t="s">
        <v>506</v>
      </c>
      <c r="K47" s="347" t="s">
        <v>506</v>
      </c>
      <c r="L47" s="347" t="s">
        <v>506</v>
      </c>
      <c r="M47" s="348" t="s">
        <v>506</v>
      </c>
    </row>
    <row r="48" spans="2:13" ht="27.75" customHeight="1" x14ac:dyDescent="0.15">
      <c r="B48" s="1186"/>
      <c r="C48" s="1187"/>
      <c r="D48" s="106"/>
      <c r="E48" s="1190" t="s">
        <v>38</v>
      </c>
      <c r="F48" s="1190"/>
      <c r="G48" s="1190"/>
      <c r="H48" s="1191"/>
      <c r="I48" s="346" t="s">
        <v>506</v>
      </c>
      <c r="J48" s="347" t="s">
        <v>506</v>
      </c>
      <c r="K48" s="347" t="s">
        <v>506</v>
      </c>
      <c r="L48" s="347" t="s">
        <v>506</v>
      </c>
      <c r="M48" s="348" t="s">
        <v>506</v>
      </c>
    </row>
    <row r="49" spans="2:13" ht="27.75" customHeight="1" x14ac:dyDescent="0.15">
      <c r="B49" s="1188"/>
      <c r="C49" s="1189"/>
      <c r="D49" s="106"/>
      <c r="E49" s="1190" t="s">
        <v>39</v>
      </c>
      <c r="F49" s="1190"/>
      <c r="G49" s="1190"/>
      <c r="H49" s="1191"/>
      <c r="I49" s="346" t="s">
        <v>506</v>
      </c>
      <c r="J49" s="347" t="s">
        <v>506</v>
      </c>
      <c r="K49" s="347" t="s">
        <v>506</v>
      </c>
      <c r="L49" s="347" t="s">
        <v>506</v>
      </c>
      <c r="M49" s="348" t="s">
        <v>506</v>
      </c>
    </row>
    <row r="50" spans="2:13" ht="27.75" customHeight="1" x14ac:dyDescent="0.15">
      <c r="B50" s="1184" t="s">
        <v>40</v>
      </c>
      <c r="C50" s="1185"/>
      <c r="D50" s="109"/>
      <c r="E50" s="1190" t="s">
        <v>41</v>
      </c>
      <c r="F50" s="1190"/>
      <c r="G50" s="1190"/>
      <c r="H50" s="1191"/>
      <c r="I50" s="346">
        <v>14058</v>
      </c>
      <c r="J50" s="347">
        <v>14732</v>
      </c>
      <c r="K50" s="347">
        <v>14870</v>
      </c>
      <c r="L50" s="347">
        <v>14798</v>
      </c>
      <c r="M50" s="348">
        <v>14172</v>
      </c>
    </row>
    <row r="51" spans="2:13" ht="27.75" customHeight="1" x14ac:dyDescent="0.15">
      <c r="B51" s="1186"/>
      <c r="C51" s="1187"/>
      <c r="D51" s="106"/>
      <c r="E51" s="1190" t="s">
        <v>42</v>
      </c>
      <c r="F51" s="1190"/>
      <c r="G51" s="1190"/>
      <c r="H51" s="1191"/>
      <c r="I51" s="346">
        <v>228</v>
      </c>
      <c r="J51" s="347">
        <v>205</v>
      </c>
      <c r="K51" s="347">
        <v>206</v>
      </c>
      <c r="L51" s="347">
        <v>195</v>
      </c>
      <c r="M51" s="348">
        <v>179</v>
      </c>
    </row>
    <row r="52" spans="2:13" ht="27.75" customHeight="1" x14ac:dyDescent="0.15">
      <c r="B52" s="1188"/>
      <c r="C52" s="1189"/>
      <c r="D52" s="106"/>
      <c r="E52" s="1190" t="s">
        <v>43</v>
      </c>
      <c r="F52" s="1190"/>
      <c r="G52" s="1190"/>
      <c r="H52" s="1191"/>
      <c r="I52" s="346">
        <v>27852</v>
      </c>
      <c r="J52" s="347">
        <v>25892</v>
      </c>
      <c r="K52" s="347">
        <v>24087</v>
      </c>
      <c r="L52" s="347">
        <v>22371</v>
      </c>
      <c r="M52" s="348">
        <v>20520</v>
      </c>
    </row>
    <row r="53" spans="2:13" ht="27.75" customHeight="1" thickBot="1" x14ac:dyDescent="0.2">
      <c r="B53" s="1192" t="s">
        <v>19</v>
      </c>
      <c r="C53" s="1193"/>
      <c r="D53" s="110"/>
      <c r="E53" s="1194" t="s">
        <v>44</v>
      </c>
      <c r="F53" s="1194"/>
      <c r="G53" s="1194"/>
      <c r="H53" s="1195"/>
      <c r="I53" s="349">
        <v>-7085</v>
      </c>
      <c r="J53" s="350">
        <v>-9406</v>
      </c>
      <c r="K53" s="350">
        <v>-11588</v>
      </c>
      <c r="L53" s="350">
        <v>-12210</v>
      </c>
      <c r="M53" s="351">
        <v>-9212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jJmO6qUM0UEForN9jXpTV65W8SQ4+7KqabI0DTZDcwKut4ysEuisg+k3EK7kLedJt4zZOY8QcLQoFDn2F+9iLQ==" saltValue="E4ZTE0q8cezQcCJmFhFY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11" t="s">
        <v>46</v>
      </c>
      <c r="D55" s="1211"/>
      <c r="E55" s="1212"/>
      <c r="F55" s="352">
        <v>6305</v>
      </c>
      <c r="G55" s="352">
        <v>6185</v>
      </c>
      <c r="H55" s="353">
        <v>5360</v>
      </c>
    </row>
    <row r="56" spans="2:8" ht="52.5" customHeight="1" x14ac:dyDescent="0.15">
      <c r="B56" s="122"/>
      <c r="C56" s="1213" t="s">
        <v>47</v>
      </c>
      <c r="D56" s="1213"/>
      <c r="E56" s="1214"/>
      <c r="F56" s="354">
        <v>35</v>
      </c>
      <c r="G56" s="354">
        <v>35</v>
      </c>
      <c r="H56" s="355">
        <v>126</v>
      </c>
    </row>
    <row r="57" spans="2:8" ht="53.25" customHeight="1" x14ac:dyDescent="0.15">
      <c r="B57" s="122"/>
      <c r="C57" s="1215" t="s">
        <v>48</v>
      </c>
      <c r="D57" s="1215"/>
      <c r="E57" s="1216"/>
      <c r="F57" s="356">
        <v>10358</v>
      </c>
      <c r="G57" s="356">
        <v>9339</v>
      </c>
      <c r="H57" s="357">
        <v>9347</v>
      </c>
    </row>
    <row r="58" spans="2:8" ht="45.75" customHeight="1" x14ac:dyDescent="0.15">
      <c r="B58" s="123"/>
      <c r="C58" s="1203" t="s">
        <v>572</v>
      </c>
      <c r="D58" s="1204"/>
      <c r="E58" s="1205"/>
      <c r="F58" s="358">
        <v>1440</v>
      </c>
      <c r="G58" s="358">
        <v>1979</v>
      </c>
      <c r="H58" s="359">
        <v>2433</v>
      </c>
    </row>
    <row r="59" spans="2:8" ht="45.75" customHeight="1" x14ac:dyDescent="0.15">
      <c r="B59" s="123"/>
      <c r="C59" s="1203" t="s">
        <v>573</v>
      </c>
      <c r="D59" s="1204"/>
      <c r="E59" s="1205"/>
      <c r="F59" s="358">
        <v>2937</v>
      </c>
      <c r="G59" s="358">
        <v>1976</v>
      </c>
      <c r="H59" s="359">
        <v>1939</v>
      </c>
    </row>
    <row r="60" spans="2:8" ht="45.75" customHeight="1" x14ac:dyDescent="0.15">
      <c r="B60" s="123"/>
      <c r="C60" s="1203" t="s">
        <v>574</v>
      </c>
      <c r="D60" s="1204"/>
      <c r="E60" s="1205"/>
      <c r="F60" s="358">
        <v>1627</v>
      </c>
      <c r="G60" s="358">
        <v>1605</v>
      </c>
      <c r="H60" s="359">
        <v>1533</v>
      </c>
    </row>
    <row r="61" spans="2:8" ht="45.75" customHeight="1" x14ac:dyDescent="0.15">
      <c r="B61" s="123"/>
      <c r="C61" s="1203" t="s">
        <v>575</v>
      </c>
      <c r="D61" s="1204"/>
      <c r="E61" s="1205"/>
      <c r="F61" s="358">
        <v>1449</v>
      </c>
      <c r="G61" s="358">
        <v>1450</v>
      </c>
      <c r="H61" s="359">
        <v>1450</v>
      </c>
    </row>
    <row r="62" spans="2:8" ht="45.75" customHeight="1" thickBot="1" x14ac:dyDescent="0.2">
      <c r="B62" s="124"/>
      <c r="C62" s="1206" t="s">
        <v>576</v>
      </c>
      <c r="D62" s="1207"/>
      <c r="E62" s="1208"/>
      <c r="F62" s="360">
        <v>1768</v>
      </c>
      <c r="G62" s="360">
        <v>1423</v>
      </c>
      <c r="H62" s="361">
        <v>1164</v>
      </c>
    </row>
    <row r="63" spans="2:8" ht="52.5" customHeight="1" thickBot="1" x14ac:dyDescent="0.2">
      <c r="B63" s="125"/>
      <c r="C63" s="1209" t="s">
        <v>49</v>
      </c>
      <c r="D63" s="1209"/>
      <c r="E63" s="1210"/>
      <c r="F63" s="362">
        <v>16698</v>
      </c>
      <c r="G63" s="362">
        <v>15560</v>
      </c>
      <c r="H63" s="363">
        <v>14834</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1tJM+dp7DENHVcu6rhTULoOnWGWTULtRCwWiPl4VnUB/VEHcLkesagzSSFHiWUmNgs50ZHMdti7NVyyrdCiftQ==" saltValue="bZ+W2pjsEBOf1OH28qa+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EBEE-386D-46FB-8B6D-2F565E448BF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580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581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582</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583</v>
      </c>
      <c r="AO51" s="1254"/>
      <c r="AP51" s="1254"/>
      <c r="AQ51" s="1254"/>
      <c r="AR51" s="1254"/>
      <c r="AS51" s="1254"/>
      <c r="AT51" s="1254"/>
      <c r="AU51" s="1254"/>
      <c r="AV51" s="1254"/>
      <c r="AW51" s="1254"/>
      <c r="AX51" s="1254"/>
      <c r="AY51" s="1254"/>
      <c r="AZ51" s="1254"/>
      <c r="BA51" s="1254"/>
      <c r="BB51" s="1254" t="s">
        <v>584</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585</v>
      </c>
      <c r="BC53" s="1254"/>
      <c r="BD53" s="1254"/>
      <c r="BE53" s="1254"/>
      <c r="BF53" s="1254"/>
      <c r="BG53" s="1254"/>
      <c r="BH53" s="1254"/>
      <c r="BI53" s="1254"/>
      <c r="BJ53" s="1254"/>
      <c r="BK53" s="1254"/>
      <c r="BL53" s="1254"/>
      <c r="BM53" s="1254"/>
      <c r="BN53" s="1254"/>
      <c r="BO53" s="1254"/>
      <c r="BP53" s="1255">
        <v>62.6</v>
      </c>
      <c r="BQ53" s="1255"/>
      <c r="BR53" s="1255"/>
      <c r="BS53" s="1255"/>
      <c r="BT53" s="1255"/>
      <c r="BU53" s="1255"/>
      <c r="BV53" s="1255"/>
      <c r="BW53" s="1255"/>
      <c r="BX53" s="1255">
        <v>64</v>
      </c>
      <c r="BY53" s="1255"/>
      <c r="BZ53" s="1255"/>
      <c r="CA53" s="1255"/>
      <c r="CB53" s="1255"/>
      <c r="CC53" s="1255"/>
      <c r="CD53" s="1255"/>
      <c r="CE53" s="1255"/>
      <c r="CF53" s="1255">
        <v>65</v>
      </c>
      <c r="CG53" s="1255"/>
      <c r="CH53" s="1255"/>
      <c r="CI53" s="1255"/>
      <c r="CJ53" s="1255"/>
      <c r="CK53" s="1255"/>
      <c r="CL53" s="1255"/>
      <c r="CM53" s="1255"/>
      <c r="CN53" s="1255">
        <v>64.5</v>
      </c>
      <c r="CO53" s="1255"/>
      <c r="CP53" s="1255"/>
      <c r="CQ53" s="1255"/>
      <c r="CR53" s="1255"/>
      <c r="CS53" s="1255"/>
      <c r="CT53" s="1255"/>
      <c r="CU53" s="1255"/>
      <c r="CV53" s="1255">
        <v>66</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586</v>
      </c>
      <c r="AO55" s="1250"/>
      <c r="AP55" s="1250"/>
      <c r="AQ55" s="1250"/>
      <c r="AR55" s="1250"/>
      <c r="AS55" s="1250"/>
      <c r="AT55" s="1250"/>
      <c r="AU55" s="1250"/>
      <c r="AV55" s="1250"/>
      <c r="AW55" s="1250"/>
      <c r="AX55" s="1250"/>
      <c r="AY55" s="1250"/>
      <c r="AZ55" s="1250"/>
      <c r="BA55" s="1250"/>
      <c r="BB55" s="1254" t="s">
        <v>584</v>
      </c>
      <c r="BC55" s="1254"/>
      <c r="BD55" s="1254"/>
      <c r="BE55" s="1254"/>
      <c r="BF55" s="1254"/>
      <c r="BG55" s="1254"/>
      <c r="BH55" s="1254"/>
      <c r="BI55" s="1254"/>
      <c r="BJ55" s="1254"/>
      <c r="BK55" s="1254"/>
      <c r="BL55" s="1254"/>
      <c r="BM55" s="1254"/>
      <c r="BN55" s="1254"/>
      <c r="BO55" s="1254"/>
      <c r="BP55" s="1255">
        <v>37.299999999999997</v>
      </c>
      <c r="BQ55" s="1255"/>
      <c r="BR55" s="1255"/>
      <c r="BS55" s="1255"/>
      <c r="BT55" s="1255"/>
      <c r="BU55" s="1255"/>
      <c r="BV55" s="1255"/>
      <c r="BW55" s="1255"/>
      <c r="BX55" s="1255">
        <v>23</v>
      </c>
      <c r="BY55" s="1255"/>
      <c r="BZ55" s="1255"/>
      <c r="CA55" s="1255"/>
      <c r="CB55" s="1255"/>
      <c r="CC55" s="1255"/>
      <c r="CD55" s="1255"/>
      <c r="CE55" s="1255"/>
      <c r="CF55" s="1255">
        <v>15.9</v>
      </c>
      <c r="CG55" s="1255"/>
      <c r="CH55" s="1255"/>
      <c r="CI55" s="1255"/>
      <c r="CJ55" s="1255"/>
      <c r="CK55" s="1255"/>
      <c r="CL55" s="1255"/>
      <c r="CM55" s="1255"/>
      <c r="CN55" s="1255">
        <v>13</v>
      </c>
      <c r="CO55" s="1255"/>
      <c r="CP55" s="1255"/>
      <c r="CQ55" s="1255"/>
      <c r="CR55" s="1255"/>
      <c r="CS55" s="1255"/>
      <c r="CT55" s="1255"/>
      <c r="CU55" s="1255"/>
      <c r="CV55" s="1255">
        <v>12.6</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585</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62.8</v>
      </c>
      <c r="BY57" s="1255"/>
      <c r="BZ57" s="1255"/>
      <c r="CA57" s="1255"/>
      <c r="CB57" s="1255"/>
      <c r="CC57" s="1255"/>
      <c r="CD57" s="1255"/>
      <c r="CE57" s="1255"/>
      <c r="CF57" s="1255">
        <v>64</v>
      </c>
      <c r="CG57" s="1255"/>
      <c r="CH57" s="1255"/>
      <c r="CI57" s="1255"/>
      <c r="CJ57" s="1255"/>
      <c r="CK57" s="1255"/>
      <c r="CL57" s="1255"/>
      <c r="CM57" s="1255"/>
      <c r="CN57" s="1255">
        <v>64.7</v>
      </c>
      <c r="CO57" s="1255"/>
      <c r="CP57" s="1255"/>
      <c r="CQ57" s="1255"/>
      <c r="CR57" s="1255"/>
      <c r="CS57" s="1255"/>
      <c r="CT57" s="1255"/>
      <c r="CU57" s="1255"/>
      <c r="CV57" s="1255">
        <v>65.8</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587</v>
      </c>
    </row>
    <row r="64" spans="1:109" x14ac:dyDescent="0.15">
      <c r="B64" s="1225"/>
      <c r="G64" s="1232"/>
      <c r="I64" s="1265"/>
      <c r="J64" s="1265"/>
      <c r="K64" s="1265"/>
      <c r="L64" s="1265"/>
      <c r="M64" s="1265"/>
      <c r="N64" s="1266"/>
      <c r="AM64" s="1232"/>
      <c r="AN64" s="1232" t="s">
        <v>580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67" t="s">
        <v>588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8"/>
      <c r="I70" s="1268"/>
      <c r="J70" s="1269"/>
      <c r="K70" s="1269"/>
      <c r="L70" s="1270"/>
      <c r="M70" s="1269"/>
      <c r="N70" s="1270"/>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1"/>
      <c r="I71" s="1272"/>
      <c r="J71" s="1269"/>
      <c r="K71" s="1269"/>
      <c r="L71" s="1270"/>
      <c r="M71" s="1269"/>
      <c r="N71" s="1270"/>
      <c r="AM71" s="1271"/>
      <c r="AN71" s="1219" t="s">
        <v>582</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x14ac:dyDescent="0.15">
      <c r="B73" s="1225"/>
      <c r="G73" s="1251"/>
      <c r="H73" s="1251"/>
      <c r="I73" s="1251"/>
      <c r="J73" s="1251"/>
      <c r="K73" s="1273"/>
      <c r="L73" s="1273"/>
      <c r="M73" s="1273"/>
      <c r="N73" s="1273"/>
      <c r="AM73" s="1243"/>
      <c r="AN73" s="1254" t="s">
        <v>583</v>
      </c>
      <c r="AO73" s="1254"/>
      <c r="AP73" s="1254"/>
      <c r="AQ73" s="1254"/>
      <c r="AR73" s="1254"/>
      <c r="AS73" s="1254"/>
      <c r="AT73" s="1254"/>
      <c r="AU73" s="1254"/>
      <c r="AV73" s="1254"/>
      <c r="AW73" s="1254"/>
      <c r="AX73" s="1254"/>
      <c r="AY73" s="1254"/>
      <c r="AZ73" s="1254"/>
      <c r="BA73" s="1254"/>
      <c r="BB73" s="1254" t="s">
        <v>584</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3"/>
      <c r="L74" s="1273"/>
      <c r="M74" s="1273"/>
      <c r="N74" s="1273"/>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589</v>
      </c>
      <c r="BC75" s="1254"/>
      <c r="BD75" s="1254"/>
      <c r="BE75" s="1254"/>
      <c r="BF75" s="1254"/>
      <c r="BG75" s="1254"/>
      <c r="BH75" s="1254"/>
      <c r="BI75" s="1254"/>
      <c r="BJ75" s="1254"/>
      <c r="BK75" s="1254"/>
      <c r="BL75" s="1254"/>
      <c r="BM75" s="1254"/>
      <c r="BN75" s="1254"/>
      <c r="BO75" s="1254"/>
      <c r="BP75" s="1255">
        <v>13.2</v>
      </c>
      <c r="BQ75" s="1255"/>
      <c r="BR75" s="1255"/>
      <c r="BS75" s="1255"/>
      <c r="BT75" s="1255"/>
      <c r="BU75" s="1255"/>
      <c r="BV75" s="1255"/>
      <c r="BW75" s="1255"/>
      <c r="BX75" s="1255">
        <v>12.4</v>
      </c>
      <c r="BY75" s="1255"/>
      <c r="BZ75" s="1255"/>
      <c r="CA75" s="1255"/>
      <c r="CB75" s="1255"/>
      <c r="CC75" s="1255"/>
      <c r="CD75" s="1255"/>
      <c r="CE75" s="1255"/>
      <c r="CF75" s="1255">
        <v>11.5</v>
      </c>
      <c r="CG75" s="1255"/>
      <c r="CH75" s="1255"/>
      <c r="CI75" s="1255"/>
      <c r="CJ75" s="1255"/>
      <c r="CK75" s="1255"/>
      <c r="CL75" s="1255"/>
      <c r="CM75" s="1255"/>
      <c r="CN75" s="1255">
        <v>11.7</v>
      </c>
      <c r="CO75" s="1255"/>
      <c r="CP75" s="1255"/>
      <c r="CQ75" s="1255"/>
      <c r="CR75" s="1255"/>
      <c r="CS75" s="1255"/>
      <c r="CT75" s="1255"/>
      <c r="CU75" s="1255"/>
      <c r="CV75" s="1255">
        <v>11.7</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3"/>
      <c r="L77" s="1273"/>
      <c r="M77" s="1273"/>
      <c r="N77" s="1273"/>
      <c r="AN77" s="1250" t="s">
        <v>586</v>
      </c>
      <c r="AO77" s="1250"/>
      <c r="AP77" s="1250"/>
      <c r="AQ77" s="1250"/>
      <c r="AR77" s="1250"/>
      <c r="AS77" s="1250"/>
      <c r="AT77" s="1250"/>
      <c r="AU77" s="1250"/>
      <c r="AV77" s="1250"/>
      <c r="AW77" s="1250"/>
      <c r="AX77" s="1250"/>
      <c r="AY77" s="1250"/>
      <c r="AZ77" s="1250"/>
      <c r="BA77" s="1250"/>
      <c r="BB77" s="1254" t="s">
        <v>584</v>
      </c>
      <c r="BC77" s="1254"/>
      <c r="BD77" s="1254"/>
      <c r="BE77" s="1254"/>
      <c r="BF77" s="1254"/>
      <c r="BG77" s="1254"/>
      <c r="BH77" s="1254"/>
      <c r="BI77" s="1254"/>
      <c r="BJ77" s="1254"/>
      <c r="BK77" s="1254"/>
      <c r="BL77" s="1254"/>
      <c r="BM77" s="1254"/>
      <c r="BN77" s="1254"/>
      <c r="BO77" s="1254"/>
      <c r="BP77" s="1255">
        <v>37.299999999999997</v>
      </c>
      <c r="BQ77" s="1255"/>
      <c r="BR77" s="1255"/>
      <c r="BS77" s="1255"/>
      <c r="BT77" s="1255"/>
      <c r="BU77" s="1255"/>
      <c r="BV77" s="1255"/>
      <c r="BW77" s="1255"/>
      <c r="BX77" s="1255">
        <v>23</v>
      </c>
      <c r="BY77" s="1255"/>
      <c r="BZ77" s="1255"/>
      <c r="CA77" s="1255"/>
      <c r="CB77" s="1255"/>
      <c r="CC77" s="1255"/>
      <c r="CD77" s="1255"/>
      <c r="CE77" s="1255"/>
      <c r="CF77" s="1255">
        <v>15.9</v>
      </c>
      <c r="CG77" s="1255"/>
      <c r="CH77" s="1255"/>
      <c r="CI77" s="1255"/>
      <c r="CJ77" s="1255"/>
      <c r="CK77" s="1255"/>
      <c r="CL77" s="1255"/>
      <c r="CM77" s="1255"/>
      <c r="CN77" s="1255">
        <v>13</v>
      </c>
      <c r="CO77" s="1255"/>
      <c r="CP77" s="1255"/>
      <c r="CQ77" s="1255"/>
      <c r="CR77" s="1255"/>
      <c r="CS77" s="1255"/>
      <c r="CT77" s="1255"/>
      <c r="CU77" s="1255"/>
      <c r="CV77" s="1255">
        <v>12.6</v>
      </c>
      <c r="CW77" s="1255"/>
      <c r="CX77" s="1255"/>
      <c r="CY77" s="1255"/>
      <c r="CZ77" s="1255"/>
      <c r="DA77" s="1255"/>
      <c r="DB77" s="1255"/>
      <c r="DC77" s="1255"/>
    </row>
    <row r="78" spans="2:107" x14ac:dyDescent="0.15">
      <c r="B78" s="1225"/>
      <c r="G78" s="1244"/>
      <c r="H78" s="1244"/>
      <c r="I78" s="1244"/>
      <c r="J78" s="1244"/>
      <c r="K78" s="1273"/>
      <c r="L78" s="1273"/>
      <c r="M78" s="1273"/>
      <c r="N78" s="1273"/>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4"/>
      <c r="L79" s="1274"/>
      <c r="M79" s="1274"/>
      <c r="N79" s="1274"/>
      <c r="AN79" s="1250"/>
      <c r="AO79" s="1250"/>
      <c r="AP79" s="1250"/>
      <c r="AQ79" s="1250"/>
      <c r="AR79" s="1250"/>
      <c r="AS79" s="1250"/>
      <c r="AT79" s="1250"/>
      <c r="AU79" s="1250"/>
      <c r="AV79" s="1250"/>
      <c r="AW79" s="1250"/>
      <c r="AX79" s="1250"/>
      <c r="AY79" s="1250"/>
      <c r="AZ79" s="1250"/>
      <c r="BA79" s="1250"/>
      <c r="BB79" s="1254" t="s">
        <v>589</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8.1999999999999993</v>
      </c>
      <c r="BY79" s="1255"/>
      <c r="BZ79" s="1255"/>
      <c r="CA79" s="1255"/>
      <c r="CB79" s="1255"/>
      <c r="CC79" s="1255"/>
      <c r="CD79" s="1255"/>
      <c r="CE79" s="1255"/>
      <c r="CF79" s="1255">
        <v>8</v>
      </c>
      <c r="CG79" s="1255"/>
      <c r="CH79" s="1255"/>
      <c r="CI79" s="1255"/>
      <c r="CJ79" s="1255"/>
      <c r="CK79" s="1255"/>
      <c r="CL79" s="1255"/>
      <c r="CM79" s="1255"/>
      <c r="CN79" s="1255">
        <v>8.1999999999999993</v>
      </c>
      <c r="CO79" s="1255"/>
      <c r="CP79" s="1255"/>
      <c r="CQ79" s="1255"/>
      <c r="CR79" s="1255"/>
      <c r="CS79" s="1255"/>
      <c r="CT79" s="1255"/>
      <c r="CU79" s="1255"/>
      <c r="CV79" s="1255">
        <v>8.1999999999999993</v>
      </c>
      <c r="CW79" s="1255"/>
      <c r="CX79" s="1255"/>
      <c r="CY79" s="1255"/>
      <c r="CZ79" s="1255"/>
      <c r="DA79" s="1255"/>
      <c r="DB79" s="1255"/>
      <c r="DC79" s="1255"/>
    </row>
    <row r="80" spans="2:107" x14ac:dyDescent="0.15">
      <c r="B80" s="1225"/>
      <c r="G80" s="1244"/>
      <c r="H80" s="1244"/>
      <c r="I80" s="1257"/>
      <c r="J80" s="1257"/>
      <c r="K80" s="1274"/>
      <c r="L80" s="1274"/>
      <c r="M80" s="1274"/>
      <c r="N80" s="1274"/>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yKn6PiUGVSdOFfeJs/zncJQ+XaobEMO6IxMJBVkd9uSmZ+ZiIiIja3mT5X+9HdH4okQZubmgwKX+JCDNcDnm7g==" saltValue="6QOZKAwCJfsb1NBgKCeqV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8D552-D9B6-40F5-A4EE-EF1FC043609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wkwg87l2xAA5kxrEZnn6sgk4Ng98xVSfQSD5E5bdAHqsnQrCxztVhWpaoIPviOQjCocwMUU5PGtaQy8F7ZOncQ==" saltValue="B4QELeUwQSw1N0+q7wULN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BF752-70E2-493F-A106-E8937E2F7EF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LKW6i6vWUHIrvngf5uLWJI9S3rxNnWt2OGmz7FmT/i52g1xKKvIRoxLBfLPaDGLvH6BDsk/3I4gBllDDZcyAxw==" saltValue="FruHt+/kmSM7000upII7i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53675</v>
      </c>
      <c r="E3" s="144"/>
      <c r="F3" s="145">
        <v>76347</v>
      </c>
      <c r="G3" s="146"/>
      <c r="H3" s="147"/>
    </row>
    <row r="4" spans="1:8" x14ac:dyDescent="0.15">
      <c r="A4" s="148"/>
      <c r="B4" s="149"/>
      <c r="C4" s="150"/>
      <c r="D4" s="151">
        <v>36910</v>
      </c>
      <c r="E4" s="152"/>
      <c r="F4" s="153">
        <v>41762</v>
      </c>
      <c r="G4" s="154"/>
      <c r="H4" s="155"/>
    </row>
    <row r="5" spans="1:8" x14ac:dyDescent="0.15">
      <c r="A5" s="136" t="s">
        <v>524</v>
      </c>
      <c r="B5" s="141"/>
      <c r="C5" s="142"/>
      <c r="D5" s="143">
        <v>53003</v>
      </c>
      <c r="E5" s="144"/>
      <c r="F5" s="145">
        <v>71279</v>
      </c>
      <c r="G5" s="146"/>
      <c r="H5" s="147"/>
    </row>
    <row r="6" spans="1:8" x14ac:dyDescent="0.15">
      <c r="A6" s="148"/>
      <c r="B6" s="149"/>
      <c r="C6" s="150"/>
      <c r="D6" s="151">
        <v>34874</v>
      </c>
      <c r="E6" s="152"/>
      <c r="F6" s="153">
        <v>36731</v>
      </c>
      <c r="G6" s="154"/>
      <c r="H6" s="155"/>
    </row>
    <row r="7" spans="1:8" x14ac:dyDescent="0.15">
      <c r="A7" s="136" t="s">
        <v>525</v>
      </c>
      <c r="B7" s="141"/>
      <c r="C7" s="142"/>
      <c r="D7" s="143">
        <v>51899</v>
      </c>
      <c r="E7" s="144"/>
      <c r="F7" s="145">
        <v>74994</v>
      </c>
      <c r="G7" s="146"/>
      <c r="H7" s="147"/>
    </row>
    <row r="8" spans="1:8" x14ac:dyDescent="0.15">
      <c r="A8" s="148"/>
      <c r="B8" s="149"/>
      <c r="C8" s="150"/>
      <c r="D8" s="151">
        <v>41708</v>
      </c>
      <c r="E8" s="152"/>
      <c r="F8" s="153">
        <v>36188</v>
      </c>
      <c r="G8" s="154"/>
      <c r="H8" s="155"/>
    </row>
    <row r="9" spans="1:8" x14ac:dyDescent="0.15">
      <c r="A9" s="136" t="s">
        <v>526</v>
      </c>
      <c r="B9" s="141"/>
      <c r="C9" s="142"/>
      <c r="D9" s="143">
        <v>112640</v>
      </c>
      <c r="E9" s="144"/>
      <c r="F9" s="145">
        <v>71849</v>
      </c>
      <c r="G9" s="146"/>
      <c r="H9" s="147"/>
    </row>
    <row r="10" spans="1:8" x14ac:dyDescent="0.15">
      <c r="A10" s="148"/>
      <c r="B10" s="149"/>
      <c r="C10" s="150"/>
      <c r="D10" s="151">
        <v>73029</v>
      </c>
      <c r="E10" s="152"/>
      <c r="F10" s="153">
        <v>36144</v>
      </c>
      <c r="G10" s="154"/>
      <c r="H10" s="155"/>
    </row>
    <row r="11" spans="1:8" x14ac:dyDescent="0.15">
      <c r="A11" s="136" t="s">
        <v>527</v>
      </c>
      <c r="B11" s="141"/>
      <c r="C11" s="142"/>
      <c r="D11" s="143">
        <v>46072</v>
      </c>
      <c r="E11" s="144"/>
      <c r="F11" s="145">
        <v>82962</v>
      </c>
      <c r="G11" s="146"/>
      <c r="H11" s="147"/>
    </row>
    <row r="12" spans="1:8" x14ac:dyDescent="0.15">
      <c r="A12" s="148"/>
      <c r="B12" s="149"/>
      <c r="C12" s="156"/>
      <c r="D12" s="151">
        <v>35367</v>
      </c>
      <c r="E12" s="152"/>
      <c r="F12" s="153">
        <v>42835</v>
      </c>
      <c r="G12" s="154"/>
      <c r="H12" s="155"/>
    </row>
    <row r="13" spans="1:8" x14ac:dyDescent="0.15">
      <c r="A13" s="136"/>
      <c r="B13" s="141"/>
      <c r="C13" s="157"/>
      <c r="D13" s="158">
        <v>63458</v>
      </c>
      <c r="E13" s="159"/>
      <c r="F13" s="160">
        <v>75486</v>
      </c>
      <c r="G13" s="161"/>
      <c r="H13" s="147"/>
    </row>
    <row r="14" spans="1:8" x14ac:dyDescent="0.15">
      <c r="A14" s="148"/>
      <c r="B14" s="149"/>
      <c r="C14" s="150"/>
      <c r="D14" s="151">
        <v>44378</v>
      </c>
      <c r="E14" s="152"/>
      <c r="F14" s="153">
        <v>38732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5.64</v>
      </c>
      <c r="C19" s="162">
        <f>ROUND(VALUE(SUBSTITUTE(実質収支比率等に係る経年分析!G$48,"▲","-")),2)</f>
        <v>7.65</v>
      </c>
      <c r="D19" s="162">
        <f>ROUND(VALUE(SUBSTITUTE(実質収支比率等に係る経年分析!H$48,"▲","-")),2)</f>
        <v>4.8499999999999996</v>
      </c>
      <c r="E19" s="162">
        <f>ROUND(VALUE(SUBSTITUTE(実質収支比率等に係る経年分析!I$48,"▲","-")),2)</f>
        <v>3.38</v>
      </c>
      <c r="F19" s="162">
        <f>ROUND(VALUE(SUBSTITUTE(実質収支比率等に係る経年分析!J$48,"▲","-")),2)</f>
        <v>2.93</v>
      </c>
    </row>
    <row r="20" spans="1:11" x14ac:dyDescent="0.15">
      <c r="A20" s="162" t="s">
        <v>53</v>
      </c>
      <c r="B20" s="162">
        <f>ROUND(VALUE(SUBSTITUTE(実質収支比率等に係る経年分析!F$47,"▲","-")),2)</f>
        <v>41.77</v>
      </c>
      <c r="C20" s="162">
        <f>ROUND(VALUE(SUBSTITUTE(実質収支比率等に係る経年分析!G$47,"▲","-")),2)</f>
        <v>39.97</v>
      </c>
      <c r="D20" s="162">
        <f>ROUND(VALUE(SUBSTITUTE(実質収支比率等に係る経年分析!H$47,"▲","-")),2)</f>
        <v>40.93</v>
      </c>
      <c r="E20" s="162">
        <f>ROUND(VALUE(SUBSTITUTE(実質収支比率等に係る経年分析!I$47,"▲","-")),2)</f>
        <v>39.97</v>
      </c>
      <c r="F20" s="162">
        <f>ROUND(VALUE(SUBSTITUTE(実質収支比率等に係る経年分析!J$47,"▲","-")),2)</f>
        <v>34.53</v>
      </c>
    </row>
    <row r="21" spans="1:11" x14ac:dyDescent="0.15">
      <c r="A21" s="162" t="s">
        <v>54</v>
      </c>
      <c r="B21" s="162">
        <f>IF(ISNUMBER(VALUE(SUBSTITUTE(実質収支比率等に係る経年分析!F$49,"▲","-"))),ROUND(VALUE(SUBSTITUTE(実質収支比率等に係る経年分析!F$49,"▲","-")),2),NA())</f>
        <v>-4.21</v>
      </c>
      <c r="C21" s="162">
        <f>IF(ISNUMBER(VALUE(SUBSTITUTE(実質収支比率等に係る経年分析!G$49,"▲","-"))),ROUND(VALUE(SUBSTITUTE(実質収支比率等に係る経年分析!G$49,"▲","-")),2),NA())</f>
        <v>1.61</v>
      </c>
      <c r="D21" s="162">
        <f>IF(ISNUMBER(VALUE(SUBSTITUTE(実質収支比率等に係る経年分析!H$49,"▲","-"))),ROUND(VALUE(SUBSTITUTE(実質収支比率等に係る経年分析!H$49,"▲","-")),2),NA())</f>
        <v>-3.6</v>
      </c>
      <c r="E21" s="162">
        <f>IF(ISNUMBER(VALUE(SUBSTITUTE(実質収支比率等に係る経年分析!I$49,"▲","-"))),ROUND(VALUE(SUBSTITUTE(実質収支比率等に係る経年分析!I$49,"▲","-")),2),NA())</f>
        <v>-2.2200000000000002</v>
      </c>
      <c r="F21" s="162">
        <f>IF(ISNUMBER(VALUE(SUBSTITUTE(実質収支比率等に係る経年分析!J$49,"▲","-"))),ROUND(VALUE(SUBSTITUTE(実質収支比率等に係る経年分析!J$49,"▲","-")),2),NA())</f>
        <v>-5.76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0.57999999999999996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7.0000000000000007E-2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0.01</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津田診療所事業特別会計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0.14000000000000001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0.09</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共通商品券発行事業特別会計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0.13</v>
      </c>
    </row>
    <row r="31" spans="1:11" x14ac:dyDescent="0.15">
      <c r="A31" s="163" t="str">
        <f>IF(連結実質赤字比率に係る赤字・黒字の構成分析!C$39="",NA(),連結実質赤字比率に係る赤字・黒字の構成分析!C$39)</f>
        <v>介護サービス事業特別会計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0.14000000000000001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0.14000000000000001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0.16</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0.75</v>
      </c>
    </row>
    <row r="33" spans="1:16" x14ac:dyDescent="0.15">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0.89</v>
      </c>
    </row>
    <row r="34" spans="1:16" x14ac:dyDescent="0.15">
      <c r="A34" s="163" t="str">
        <f>IF(連結実質赤字比率に係る赤字・黒字の構成分析!C$36="",NA(),連結実質赤字比率に係る赤字・黒字の構成分析!C$36)</f>
        <v>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1.42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1.26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0.57999999999999996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4.95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7.45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4.6399999999999997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3.25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2.79</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6.54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14.21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9.25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4.3099999999999996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3306</v>
      </c>
      <c r="E42" s="164"/>
      <c r="F42" s="164"/>
      <c r="G42" s="164">
        <f>'実質公債費比率（分子）の構造'!L$52</f>
        <v>3281</v>
      </c>
      <c r="H42" s="164"/>
      <c r="I42" s="164"/>
      <c r="J42" s="164">
        <f>'実質公債費比率（分子）の構造'!M$52</f>
        <v>3176</v>
      </c>
      <c r="K42" s="164"/>
      <c r="L42" s="164"/>
      <c r="M42" s="164">
        <f>'実質公債費比率（分子）の構造'!N$52</f>
        <v>3108</v>
      </c>
      <c r="N42" s="164"/>
      <c r="O42" s="164"/>
      <c r="P42" s="164">
        <f>'実質公債費比率（分子）の構造'!O$52</f>
        <v>2872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72</v>
      </c>
      <c r="C45" s="164"/>
      <c r="D45" s="164"/>
      <c r="E45" s="164">
        <f>'実質公債費比率（分子）の構造'!L$49</f>
        <v>98</v>
      </c>
      <c r="F45" s="164"/>
      <c r="G45" s="164"/>
      <c r="H45" s="164">
        <f>'実質公債費比率（分子）の構造'!M$49</f>
        <v>97</v>
      </c>
      <c r="I45" s="164"/>
      <c r="J45" s="164"/>
      <c r="K45" s="164">
        <f>'実質公債費比率（分子）の構造'!N$49</f>
        <v>106</v>
      </c>
      <c r="L45" s="164"/>
      <c r="M45" s="164"/>
      <c r="N45" s="164">
        <f>'実質公債費比率（分子）の構造'!O$49</f>
        <v>102</v>
      </c>
      <c r="O45" s="164"/>
      <c r="P45" s="164"/>
    </row>
    <row r="46" spans="1:16" x14ac:dyDescent="0.15">
      <c r="A46" s="164" t="s">
        <v>64</v>
      </c>
      <c r="B46" s="164">
        <f>'実質公債費比率（分子）の構造'!K$48</f>
        <v>1014</v>
      </c>
      <c r="C46" s="164"/>
      <c r="D46" s="164"/>
      <c r="E46" s="164">
        <f>'実質公債費比率（分子）の構造'!L$48</f>
        <v>1031</v>
      </c>
      <c r="F46" s="164"/>
      <c r="G46" s="164"/>
      <c r="H46" s="164">
        <f>'実質公債費比率（分子）の構造'!M$48</f>
        <v>944</v>
      </c>
      <c r="I46" s="164"/>
      <c r="J46" s="164"/>
      <c r="K46" s="164">
        <f>'実質公債費比率（分子）の構造'!N$48</f>
        <v>914</v>
      </c>
      <c r="L46" s="164"/>
      <c r="M46" s="164"/>
      <c r="N46" s="164">
        <f>'実質公債費比率（分子）の構造'!O$48</f>
        <v>878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3566</v>
      </c>
      <c r="C49" s="164"/>
      <c r="D49" s="164"/>
      <c r="E49" s="164">
        <f>'実質公債費比率（分子）の構造'!L$45</f>
        <v>3632</v>
      </c>
      <c r="F49" s="164"/>
      <c r="G49" s="164"/>
      <c r="H49" s="164">
        <f>'実質公債費比率（分子）の構造'!M$45</f>
        <v>3624</v>
      </c>
      <c r="I49" s="164"/>
      <c r="J49" s="164"/>
      <c r="K49" s="164">
        <f>'実質公債費比率（分子）の構造'!N$45</f>
        <v>3534</v>
      </c>
      <c r="L49" s="164"/>
      <c r="M49" s="164"/>
      <c r="N49" s="164">
        <f>'実質公債費比率（分子）の構造'!O$45</f>
        <v>3358</v>
      </c>
      <c r="O49" s="164"/>
      <c r="P49" s="164"/>
    </row>
    <row r="50" spans="1:16" x14ac:dyDescent="0.15">
      <c r="A50" s="164" t="s">
        <v>67</v>
      </c>
      <c r="B50" s="164" t="e">
        <f>NA()</f>
        <v>#N/A</v>
      </c>
      <c r="C50" s="164">
        <f>IF(ISNUMBER('実質公債費比率（分子）の構造'!K$53),'実質公債費比率（分子）の構造'!K$53,NA())</f>
        <v>1349</v>
      </c>
      <c r="D50" s="164" t="e">
        <f>NA()</f>
        <v>#N/A</v>
      </c>
      <c r="E50" s="164" t="e">
        <f>NA()</f>
        <v>#N/A</v>
      </c>
      <c r="F50" s="164">
        <f>IF(ISNUMBER('実質公債費比率（分子）の構造'!L$53),'実質公債費比率（分子）の構造'!L$53,NA())</f>
        <v>1480</v>
      </c>
      <c r="G50" s="164" t="e">
        <f>NA()</f>
        <v>#N/A</v>
      </c>
      <c r="H50" s="164" t="e">
        <f>NA()</f>
        <v>#N/A</v>
      </c>
      <c r="I50" s="164">
        <f>IF(ISNUMBER('実質公債費比率（分子）の構造'!M$53),'実質公債費比率（分子）の構造'!M$53,NA())</f>
        <v>1489</v>
      </c>
      <c r="J50" s="164" t="e">
        <f>NA()</f>
        <v>#N/A</v>
      </c>
      <c r="K50" s="164" t="e">
        <f>NA()</f>
        <v>#N/A</v>
      </c>
      <c r="L50" s="164">
        <f>IF(ISNUMBER('実質公債費比率（分子）の構造'!N$53),'実質公債費比率（分子）の構造'!N$53,NA())</f>
        <v>1446</v>
      </c>
      <c r="M50" s="164" t="e">
        <f>NA()</f>
        <v>#N/A</v>
      </c>
      <c r="N50" s="164" t="e">
        <f>NA()</f>
        <v>#N/A</v>
      </c>
      <c r="O50" s="164">
        <f>IF(ISNUMBER('実質公債費比率（分子）の構造'!O$53),'実質公債費比率（分子）の構造'!O$53,NA())</f>
        <v>1466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27852</v>
      </c>
      <c r="E56" s="163"/>
      <c r="F56" s="163"/>
      <c r="G56" s="163">
        <f>'将来負担比率（分子）の構造'!J$52</f>
        <v>25892</v>
      </c>
      <c r="H56" s="163"/>
      <c r="I56" s="163"/>
      <c r="J56" s="163">
        <f>'将来負担比率（分子）の構造'!K$52</f>
        <v>24087</v>
      </c>
      <c r="K56" s="163"/>
      <c r="L56" s="163"/>
      <c r="M56" s="163">
        <f>'将来負担比率（分子）の構造'!L$52</f>
        <v>22371</v>
      </c>
      <c r="N56" s="163"/>
      <c r="O56" s="163"/>
      <c r="P56" s="163">
        <f>'将来負担比率（分子）の構造'!M$52</f>
        <v>20520</v>
      </c>
    </row>
    <row r="57" spans="1:16" x14ac:dyDescent="0.15">
      <c r="A57" s="163" t="s">
        <v>42</v>
      </c>
      <c r="B57" s="163"/>
      <c r="C57" s="163"/>
      <c r="D57" s="163">
        <f>'将来負担比率（分子）の構造'!I$51</f>
        <v>228</v>
      </c>
      <c r="E57" s="163"/>
      <c r="F57" s="163"/>
      <c r="G57" s="163">
        <f>'将来負担比率（分子）の構造'!J$51</f>
        <v>205</v>
      </c>
      <c r="H57" s="163"/>
      <c r="I57" s="163"/>
      <c r="J57" s="163">
        <f>'将来負担比率（分子）の構造'!K$51</f>
        <v>206</v>
      </c>
      <c r="K57" s="163"/>
      <c r="L57" s="163"/>
      <c r="M57" s="163">
        <f>'将来負担比率（分子）の構造'!L$51</f>
        <v>195</v>
      </c>
      <c r="N57" s="163"/>
      <c r="O57" s="163"/>
      <c r="P57" s="163">
        <f>'将来負担比率（分子）の構造'!M$51</f>
        <v>179</v>
      </c>
    </row>
    <row r="58" spans="1:16" x14ac:dyDescent="0.15">
      <c r="A58" s="163" t="s">
        <v>41</v>
      </c>
      <c r="B58" s="163"/>
      <c r="C58" s="163"/>
      <c r="D58" s="163">
        <f>'将来負担比率（分子）の構造'!I$50</f>
        <v>14058</v>
      </c>
      <c r="E58" s="163"/>
      <c r="F58" s="163"/>
      <c r="G58" s="163">
        <f>'将来負担比率（分子）の構造'!J$50</f>
        <v>14732</v>
      </c>
      <c r="H58" s="163"/>
      <c r="I58" s="163"/>
      <c r="J58" s="163">
        <f>'将来負担比率（分子）の構造'!K$50</f>
        <v>14870</v>
      </c>
      <c r="K58" s="163"/>
      <c r="L58" s="163"/>
      <c r="M58" s="163">
        <f>'将来負担比率（分子）の構造'!L$50</f>
        <v>14798</v>
      </c>
      <c r="N58" s="163"/>
      <c r="O58" s="163"/>
      <c r="P58" s="163">
        <f>'将来負担比率（分子）の構造'!M$50</f>
        <v>14172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499</v>
      </c>
      <c r="C61" s="163"/>
      <c r="D61" s="163"/>
      <c r="E61" s="163">
        <f>'将来負担比率（分子）の構造'!J$46</f>
        <v>389</v>
      </c>
      <c r="F61" s="163"/>
      <c r="G61" s="163"/>
      <c r="H61" s="163">
        <f>'将来負担比率（分子）の構造'!K$46</f>
        <v>388</v>
      </c>
      <c r="I61" s="163"/>
      <c r="J61" s="163"/>
      <c r="K61" s="163">
        <f>'将来負担比率（分子）の構造'!L$46</f>
        <v>151</v>
      </c>
      <c r="L61" s="163"/>
      <c r="M61" s="163"/>
      <c r="N61" s="163">
        <f>'将来負担比率（分子）の構造'!M$46</f>
        <v>151</v>
      </c>
      <c r="O61" s="163"/>
      <c r="P61" s="163"/>
    </row>
    <row r="62" spans="1:16" x14ac:dyDescent="0.15">
      <c r="A62" s="163" t="s">
        <v>35</v>
      </c>
      <c r="B62" s="163">
        <f>'将来負担比率（分子）の構造'!I$45</f>
        <v>1852</v>
      </c>
      <c r="C62" s="163"/>
      <c r="D62" s="163"/>
      <c r="E62" s="163">
        <f>'将来負担比率（分子）の構造'!J$45</f>
        <v>1941</v>
      </c>
      <c r="F62" s="163"/>
      <c r="G62" s="163"/>
      <c r="H62" s="163">
        <f>'将来負担比率（分子）の構造'!K$45</f>
        <v>1907</v>
      </c>
      <c r="I62" s="163"/>
      <c r="J62" s="163"/>
      <c r="K62" s="163">
        <f>'将来負担比率（分子）の構造'!L$45</f>
        <v>1923</v>
      </c>
      <c r="L62" s="163"/>
      <c r="M62" s="163"/>
      <c r="N62" s="163">
        <f>'将来負担比率（分子）の構造'!M$45</f>
        <v>2094</v>
      </c>
      <c r="O62" s="163"/>
      <c r="P62" s="163"/>
    </row>
    <row r="63" spans="1:16" x14ac:dyDescent="0.15">
      <c r="A63" s="163" t="s">
        <v>34</v>
      </c>
      <c r="B63" s="163">
        <f>'将来負担比率（分子）の構造'!I$44</f>
        <v>515</v>
      </c>
      <c r="C63" s="163"/>
      <c r="D63" s="163"/>
      <c r="E63" s="163">
        <f>'将来負担比率（分子）の構造'!J$44</f>
        <v>429</v>
      </c>
      <c r="F63" s="163"/>
      <c r="G63" s="163"/>
      <c r="H63" s="163">
        <f>'将来負担比率（分子）の構造'!K$44</f>
        <v>333</v>
      </c>
      <c r="I63" s="163"/>
      <c r="J63" s="163"/>
      <c r="K63" s="163">
        <f>'将来負担比率（分子）の構造'!L$44</f>
        <v>227</v>
      </c>
      <c r="L63" s="163"/>
      <c r="M63" s="163"/>
      <c r="N63" s="163">
        <f>'将来負担比率（分子）の構造'!M$44</f>
        <v>73</v>
      </c>
      <c r="O63" s="163"/>
      <c r="P63" s="163"/>
    </row>
    <row r="64" spans="1:16" x14ac:dyDescent="0.15">
      <c r="A64" s="163" t="s">
        <v>33</v>
      </c>
      <c r="B64" s="163">
        <f>'将来負担比率（分子）の構造'!I$43</f>
        <v>9259</v>
      </c>
      <c r="C64" s="163"/>
      <c r="D64" s="163"/>
      <c r="E64" s="163">
        <f>'将来負担比率（分子）の構造'!J$43</f>
        <v>7434</v>
      </c>
      <c r="F64" s="163"/>
      <c r="G64" s="163"/>
      <c r="H64" s="163">
        <f>'将来負担比率（分子）の構造'!K$43</f>
        <v>5901</v>
      </c>
      <c r="I64" s="163"/>
      <c r="J64" s="163"/>
      <c r="K64" s="163">
        <f>'将来負担比率（分子）の構造'!L$43</f>
        <v>5373</v>
      </c>
      <c r="L64" s="163"/>
      <c r="M64" s="163"/>
      <c r="N64" s="163">
        <f>'将来負担比率（分子）の構造'!M$43</f>
        <v>4881</v>
      </c>
      <c r="O64" s="163"/>
      <c r="P64" s="163"/>
    </row>
    <row r="65" spans="1:16" x14ac:dyDescent="0.15">
      <c r="A65" s="163" t="s">
        <v>32</v>
      </c>
      <c r="B65" s="163">
        <f>'将来負担比率（分子）の構造'!I$42</f>
        <v>4</v>
      </c>
      <c r="C65" s="163"/>
      <c r="D65" s="163"/>
      <c r="E65" s="163">
        <f>'将来負担比率（分子）の構造'!J$42</f>
        <v>1</v>
      </c>
      <c r="F65" s="163"/>
      <c r="G65" s="163"/>
      <c r="H65" s="163" t="str">
        <f>'将来負担比率（分子）の構造'!K$42</f>
        <v>-</v>
      </c>
      <c r="I65" s="163"/>
      <c r="J65" s="163"/>
      <c r="K65" s="163" t="str">
        <f>'将来負担比率（分子）の構造'!L$42</f>
        <v>-</v>
      </c>
      <c r="L65" s="163"/>
      <c r="M65" s="163"/>
      <c r="N65" s="163">
        <f>'将来負担比率（分子）の構造'!M$42</f>
        <v>2890</v>
      </c>
      <c r="O65" s="163"/>
      <c r="P65" s="163"/>
    </row>
    <row r="66" spans="1:16" x14ac:dyDescent="0.15">
      <c r="A66" s="163" t="s">
        <v>31</v>
      </c>
      <c r="B66" s="163">
        <f>'将来負担比率（分子）の構造'!I$41</f>
        <v>22923</v>
      </c>
      <c r="C66" s="163"/>
      <c r="D66" s="163"/>
      <c r="E66" s="163">
        <f>'将来負担比率（分子）の構造'!J$41</f>
        <v>21229</v>
      </c>
      <c r="F66" s="163"/>
      <c r="G66" s="163"/>
      <c r="H66" s="163">
        <f>'将来負担比率（分子）の構造'!K$41</f>
        <v>19045</v>
      </c>
      <c r="I66" s="163"/>
      <c r="J66" s="163"/>
      <c r="K66" s="163">
        <f>'将来負担比率（分子）の構造'!L$41</f>
        <v>17480</v>
      </c>
      <c r="L66" s="163"/>
      <c r="M66" s="163"/>
      <c r="N66" s="163">
        <f>'将来負担比率（分子）の構造'!M$41</f>
        <v>15570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6305</v>
      </c>
      <c r="C72" s="167">
        <f>基金残高に係る経年分析!G55</f>
        <v>6185</v>
      </c>
      <c r="D72" s="167">
        <f>基金残高に係る経年分析!H55</f>
        <v>5360</v>
      </c>
    </row>
    <row r="73" spans="1:16" x14ac:dyDescent="0.15">
      <c r="A73" s="166" t="s">
        <v>74</v>
      </c>
      <c r="B73" s="167">
        <f>基金残高に係る経年分析!F56</f>
        <v>35</v>
      </c>
      <c r="C73" s="167">
        <f>基金残高に係る経年分析!G56</f>
        <v>35</v>
      </c>
      <c r="D73" s="167">
        <f>基金残高に係る経年分析!H56</f>
        <v>126</v>
      </c>
    </row>
    <row r="74" spans="1:16" x14ac:dyDescent="0.15">
      <c r="A74" s="166" t="s">
        <v>75</v>
      </c>
      <c r="B74" s="167">
        <f>基金残高に係る経年分析!F57</f>
        <v>10358</v>
      </c>
      <c r="C74" s="167">
        <f>基金残高に係る経年分析!G57</f>
        <v>9339</v>
      </c>
      <c r="D74" s="167">
        <f>基金残高に係る経年分析!H57</f>
        <v>9347</v>
      </c>
    </row>
  </sheetData>
  <sheetProtection algorithmName="SHA-512" hashValue="zSdfgH5Qo8gvTiIV0HqQiBhQpMKg3t8FGlxi+y0PHG88ybqoL9CFTLk8NCiBXLFejgt5ETxuwUROBNjLl/cbUQ==" saltValue="S9yBEe8Y0RA5FluESFik3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泉　俊孝</cp:lastModifiedBy>
  <cp:lastPrinted>2026-03-12T02:10:49Z</cp:lastPrinted>
  <dcterms:created xsi:type="dcterms:W3CDTF">2026-02-23T08:45:42Z</dcterms:created>
  <dcterms:modified xsi:type="dcterms:W3CDTF">2026-08-19T00:14:08Z</dcterms:modified>
  <cp:category/>
</cp:coreProperties>
</file>